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ldc\AppData\Local\Microsoft\Windows\Temporary Internet Files\Content.Outlook\JICT9MIO\"/>
    </mc:Choice>
  </mc:AlternateContent>
  <bookViews>
    <workbookView xWindow="0" yWindow="0" windowWidth="28800" windowHeight="13020" tabRatio="599" activeTab="1"/>
  </bookViews>
  <sheets>
    <sheet name="Intro" sheetId="81" r:id="rId1"/>
    <sheet name="July 01-14" sheetId="55" r:id="rId2"/>
    <sheet name="July 15-28" sheetId="56" r:id="rId3"/>
    <sheet name="Jul 29-Aug11" sheetId="57" r:id="rId4"/>
    <sheet name="Aug 12-25" sheetId="58" r:id="rId5"/>
    <sheet name="Aug26-Sep08" sheetId="83" r:id="rId6"/>
    <sheet name="Sept 09-22" sheetId="84" r:id="rId7"/>
    <sheet name="Sept23-Oct06" sheetId="85" r:id="rId8"/>
    <sheet name="Oct 07-20" sheetId="86" r:id="rId9"/>
    <sheet name="Oct21-Nov03" sheetId="87" r:id="rId10"/>
    <sheet name="Nov 4-17" sheetId="88" r:id="rId11"/>
    <sheet name="Nov18-Dec1" sheetId="89" r:id="rId12"/>
    <sheet name="Dec2-Dec8" sheetId="90" r:id="rId13"/>
    <sheet name="Dec9-Dec22" sheetId="91" r:id="rId14"/>
    <sheet name="Dec23-Dec29" sheetId="110" r:id="rId15"/>
    <sheet name="Dec30-Jan12" sheetId="93" r:id="rId16"/>
    <sheet name="Jan 13-26" sheetId="94" r:id="rId17"/>
    <sheet name="Jan27-Feb9" sheetId="95" r:id="rId18"/>
    <sheet name="Feb 10-23" sheetId="96" r:id="rId19"/>
    <sheet name="Feb24-Mar8" sheetId="97" r:id="rId20"/>
    <sheet name="Mar9-22" sheetId="98" r:id="rId21"/>
    <sheet name="Mar23-29" sheetId="99" r:id="rId22"/>
    <sheet name="Mar30-Apr12" sheetId="100" r:id="rId23"/>
    <sheet name="Apr13-26" sheetId="101" r:id="rId24"/>
    <sheet name="Apr27-May10" sheetId="102" r:id="rId25"/>
    <sheet name="May 11-24" sheetId="103" r:id="rId26"/>
    <sheet name="May25-Jun07" sheetId="108" r:id="rId27"/>
    <sheet name="Jun 8-21" sheetId="109" r:id="rId28"/>
    <sheet name="June22-Jun30" sheetId="111" r:id="rId29"/>
    <sheet name="Sheet1" sheetId="112" r:id="rId30"/>
  </sheets>
  <definedNames>
    <definedName name="_xlnm.Print_Area" localSheetId="23">'Apr13-26'!$A$1:$K$48</definedName>
    <definedName name="_xlnm.Print_Area" localSheetId="24">'Apr27-May10'!$A$1:$K$48</definedName>
    <definedName name="_xlnm.Print_Area" localSheetId="4">'Aug 12-25'!$A$1:$K$48</definedName>
    <definedName name="_xlnm.Print_Area" localSheetId="5">'Aug26-Sep08'!$A$1:$K$48</definedName>
    <definedName name="_xlnm.Print_Area" localSheetId="14">'Dec23-Dec29'!$A$1:$K$48</definedName>
    <definedName name="_xlnm.Print_Area" localSheetId="12">'Dec2-Dec8'!$A$1:$K$48</definedName>
    <definedName name="_xlnm.Print_Area" localSheetId="15">'Dec30-Jan12'!$A$1:$K$48</definedName>
    <definedName name="_xlnm.Print_Area" localSheetId="13">'Dec9-Dec22'!$A$1:$K$48</definedName>
    <definedName name="_xlnm.Print_Area" localSheetId="18">'Feb 10-23'!$A$1:$K$48</definedName>
    <definedName name="_xlnm.Print_Area" localSheetId="19">'Feb24-Mar8'!$A$1:$K$48</definedName>
    <definedName name="_xlnm.Print_Area" localSheetId="16">'Jan 13-26'!$A$1:$K$48</definedName>
    <definedName name="_xlnm.Print_Area" localSheetId="17">'Jan27-Feb9'!$A$1:$K$48</definedName>
    <definedName name="_xlnm.Print_Area" localSheetId="3">'Jul 29-Aug11'!$A$1:$K$48</definedName>
    <definedName name="_xlnm.Print_Area" localSheetId="1">'July 01-14'!$A$1:$K$48</definedName>
    <definedName name="_xlnm.Print_Area" localSheetId="2">'July 15-28'!$A$1:$K$48</definedName>
    <definedName name="_xlnm.Print_Area" localSheetId="27">'Jun 8-21'!$A$1:$K$48</definedName>
    <definedName name="_xlnm.Print_Area" localSheetId="28">'June22-Jun30'!$A$1:$K$48</definedName>
    <definedName name="_xlnm.Print_Area" localSheetId="21">'Mar23-29'!$A$1:$K$48</definedName>
    <definedName name="_xlnm.Print_Area" localSheetId="22">'Mar30-Apr12'!$A$1:$K$48</definedName>
    <definedName name="_xlnm.Print_Area" localSheetId="20">'Mar9-22'!$A$1:$K$48</definedName>
    <definedName name="_xlnm.Print_Area" localSheetId="25">'May 11-24'!$A$1:$K$48</definedName>
    <definedName name="_xlnm.Print_Area" localSheetId="26">'May25-Jun07'!$A$1:$K$48</definedName>
    <definedName name="_xlnm.Print_Area" localSheetId="10">'Nov 4-17'!$A$1:$K$48</definedName>
    <definedName name="_xlnm.Print_Area" localSheetId="11">'Nov18-Dec1'!$A$1:$K$48</definedName>
    <definedName name="_xlnm.Print_Area" localSheetId="8">'Oct 07-20'!$A$1:$K$48</definedName>
    <definedName name="_xlnm.Print_Area" localSheetId="9">'Oct21-Nov03'!$A$1:$K$48</definedName>
    <definedName name="_xlnm.Print_Area" localSheetId="6">'Sept 09-22'!$A$1:$K$48</definedName>
    <definedName name="_xlnm.Print_Area" localSheetId="7">'Sept23-Oct06'!$A$1:$K$48</definedName>
  </definedNames>
  <calcPr calcId="162913"/>
  <customWorkbookViews>
    <customWorkbookView name="JonesDC - Personal View" guid="{BF8CDE61-62A7-11D2-995B-00A0C92B544D}" mergeInterval="0" personalView="1" maximized="1" windowWidth="634" windowHeight="291" activeSheetId="1" showComments="commIndAndComment"/>
  </customWorkbookViews>
</workbook>
</file>

<file path=xl/calcChain.xml><?xml version="1.0" encoding="utf-8"?>
<calcChain xmlns="http://schemas.openxmlformats.org/spreadsheetml/2006/main">
  <c r="K4" i="111" l="1"/>
  <c r="B30" i="111"/>
  <c r="B28" i="111"/>
  <c r="B12" i="91"/>
  <c r="B12" i="90"/>
  <c r="K4" i="89"/>
  <c r="B40" i="89"/>
  <c r="B38" i="89"/>
  <c r="B36" i="89"/>
  <c r="B34" i="89"/>
  <c r="B32" i="89"/>
  <c r="B30" i="89"/>
  <c r="B28" i="89"/>
  <c r="B28" i="88"/>
  <c r="B12" i="89"/>
  <c r="J41" i="111" l="1"/>
  <c r="I41" i="111"/>
  <c r="H41" i="111"/>
  <c r="J25" i="111"/>
  <c r="I25" i="111"/>
  <c r="H25" i="111"/>
  <c r="H43" i="111" s="1"/>
  <c r="I43" i="111" l="1"/>
  <c r="J43" i="111"/>
  <c r="J41" i="110" l="1"/>
  <c r="J43" i="110" s="1"/>
  <c r="I41" i="110"/>
  <c r="H41" i="110"/>
  <c r="J25" i="110"/>
  <c r="I25" i="110"/>
  <c r="I43" i="110" s="1"/>
  <c r="H25" i="110"/>
  <c r="H43" i="110" s="1"/>
  <c r="J41" i="109"/>
  <c r="I41" i="109"/>
  <c r="H41" i="109"/>
  <c r="J25" i="109"/>
  <c r="J43" i="109" s="1"/>
  <c r="I25" i="109"/>
  <c r="I43" i="109" s="1"/>
  <c r="H25" i="109"/>
  <c r="H43" i="109" s="1"/>
  <c r="J41" i="55"/>
  <c r="I41" i="55"/>
  <c r="J41" i="56"/>
  <c r="I41" i="56"/>
  <c r="J41" i="57"/>
  <c r="I41" i="57"/>
  <c r="J41" i="58"/>
  <c r="I41" i="58"/>
  <c r="J41" i="83"/>
  <c r="I41" i="83"/>
  <c r="J41" i="84"/>
  <c r="I41" i="84"/>
  <c r="J41" i="85"/>
  <c r="J43" i="85" s="1"/>
  <c r="I41" i="85"/>
  <c r="J41" i="86"/>
  <c r="I41" i="86"/>
  <c r="J41" i="87"/>
  <c r="I41" i="87"/>
  <c r="J41" i="88"/>
  <c r="I41" i="88"/>
  <c r="J41" i="89"/>
  <c r="I41" i="89"/>
  <c r="J41" i="90"/>
  <c r="I41" i="90"/>
  <c r="J41" i="91"/>
  <c r="I41" i="91"/>
  <c r="J41" i="93"/>
  <c r="I41" i="93"/>
  <c r="J41" i="94"/>
  <c r="I41" i="94"/>
  <c r="J41" i="95"/>
  <c r="I41" i="95"/>
  <c r="J41" i="96"/>
  <c r="I41" i="96"/>
  <c r="J41" i="97"/>
  <c r="I41" i="97"/>
  <c r="J41" i="98"/>
  <c r="I41" i="98"/>
  <c r="J41" i="99"/>
  <c r="J43" i="99"/>
  <c r="I41" i="99"/>
  <c r="J41" i="100"/>
  <c r="I41" i="100"/>
  <c r="J41" i="101"/>
  <c r="I41" i="101"/>
  <c r="J41" i="102"/>
  <c r="I41" i="102"/>
  <c r="J41" i="103"/>
  <c r="I41" i="103"/>
  <c r="J41" i="108"/>
  <c r="I41" i="108"/>
  <c r="J25" i="55"/>
  <c r="J43" i="55" s="1"/>
  <c r="I25" i="55"/>
  <c r="I43" i="55" s="1"/>
  <c r="J25" i="56"/>
  <c r="J43" i="56" s="1"/>
  <c r="I25" i="56"/>
  <c r="I43" i="56"/>
  <c r="J25" i="57"/>
  <c r="J43" i="57"/>
  <c r="I25" i="57"/>
  <c r="I43" i="57"/>
  <c r="J25" i="58"/>
  <c r="J43" i="58" s="1"/>
  <c r="I25" i="58"/>
  <c r="I43" i="58" s="1"/>
  <c r="J25" i="83"/>
  <c r="J43" i="83" s="1"/>
  <c r="I25" i="83"/>
  <c r="I43" i="83"/>
  <c r="J25" i="84"/>
  <c r="J43" i="84"/>
  <c r="I25" i="84"/>
  <c r="I43" i="84"/>
  <c r="J25" i="85"/>
  <c r="I25" i="85"/>
  <c r="I43" i="85" s="1"/>
  <c r="J25" i="86"/>
  <c r="J43" i="86" s="1"/>
  <c r="I25" i="86"/>
  <c r="I43" i="86" s="1"/>
  <c r="J25" i="87"/>
  <c r="J43" i="87" s="1"/>
  <c r="I25" i="87"/>
  <c r="I43" i="87" s="1"/>
  <c r="J25" i="88"/>
  <c r="J43" i="88"/>
  <c r="I25" i="88"/>
  <c r="I43" i="88" s="1"/>
  <c r="J25" i="89"/>
  <c r="J43" i="89" s="1"/>
  <c r="I25" i="89"/>
  <c r="I43" i="89" s="1"/>
  <c r="J25" i="90"/>
  <c r="J43" i="90"/>
  <c r="I25" i="90"/>
  <c r="I43" i="90" s="1"/>
  <c r="J25" i="91"/>
  <c r="J43" i="91" s="1"/>
  <c r="I25" i="91"/>
  <c r="I43" i="91" s="1"/>
  <c r="J25" i="93"/>
  <c r="J43" i="93" s="1"/>
  <c r="I25" i="93"/>
  <c r="I43" i="93" s="1"/>
  <c r="J25" i="94"/>
  <c r="J43" i="94"/>
  <c r="I25" i="94"/>
  <c r="I43" i="94"/>
  <c r="J25" i="95"/>
  <c r="J43" i="95" s="1"/>
  <c r="I25" i="95"/>
  <c r="I43" i="95" s="1"/>
  <c r="J25" i="96"/>
  <c r="J43" i="96" s="1"/>
  <c r="I25" i="96"/>
  <c r="I43" i="96" s="1"/>
  <c r="J25" i="97"/>
  <c r="J43" i="97" s="1"/>
  <c r="I25" i="97"/>
  <c r="I43" i="97"/>
  <c r="J25" i="98"/>
  <c r="J43" i="98" s="1"/>
  <c r="I25" i="98"/>
  <c r="I43" i="98" s="1"/>
  <c r="J25" i="99"/>
  <c r="I25" i="99"/>
  <c r="I43" i="99" s="1"/>
  <c r="J25" i="100"/>
  <c r="J43" i="100"/>
  <c r="I25" i="100"/>
  <c r="I43" i="100"/>
  <c r="J25" i="101"/>
  <c r="J43" i="101" s="1"/>
  <c r="I25" i="101"/>
  <c r="I43" i="101"/>
  <c r="J25" i="102"/>
  <c r="J43" i="102" s="1"/>
  <c r="I25" i="102"/>
  <c r="I43" i="102" s="1"/>
  <c r="J25" i="103"/>
  <c r="J43" i="103" s="1"/>
  <c r="I25" i="103"/>
  <c r="I43" i="103" s="1"/>
  <c r="J25" i="108"/>
  <c r="J43" i="108" s="1"/>
  <c r="I25" i="108"/>
  <c r="I43" i="108" s="1"/>
  <c r="H41" i="55"/>
  <c r="H41" i="56"/>
  <c r="H43" i="56" s="1"/>
  <c r="H41" i="57"/>
  <c r="H41" i="83"/>
  <c r="H41" i="84"/>
  <c r="H41" i="85"/>
  <c r="H41" i="86"/>
  <c r="H41" i="87"/>
  <c r="H41" i="88"/>
  <c r="H41" i="89"/>
  <c r="H41" i="90"/>
  <c r="H41" i="91"/>
  <c r="H43" i="91" s="1"/>
  <c r="H41" i="93"/>
  <c r="H41" i="94"/>
  <c r="H41" i="95"/>
  <c r="H41" i="96"/>
  <c r="H41" i="97"/>
  <c r="H41" i="98"/>
  <c r="H41" i="99"/>
  <c r="H41" i="100"/>
  <c r="H41" i="101"/>
  <c r="H41" i="102"/>
  <c r="H41" i="103"/>
  <c r="H41" i="108"/>
  <c r="H41" i="58"/>
  <c r="H25" i="55"/>
  <c r="H43" i="55" s="1"/>
  <c r="H25" i="56"/>
  <c r="H25" i="57"/>
  <c r="H25" i="83"/>
  <c r="H25" i="84"/>
  <c r="H43" i="84" s="1"/>
  <c r="H25" i="85"/>
  <c r="H43" i="85" s="1"/>
  <c r="H25" i="86"/>
  <c r="H25" i="87"/>
  <c r="H43" i="87" s="1"/>
  <c r="H25" i="88"/>
  <c r="H43" i="88" s="1"/>
  <c r="H25" i="89"/>
  <c r="H43" i="89" s="1"/>
  <c r="H25" i="90"/>
  <c r="H43" i="90" s="1"/>
  <c r="H25" i="91"/>
  <c r="H25" i="93"/>
  <c r="H43" i="93" s="1"/>
  <c r="H25" i="94"/>
  <c r="H43" i="94" s="1"/>
  <c r="H25" i="95"/>
  <c r="H43" i="95"/>
  <c r="H25" i="96"/>
  <c r="H43" i="96" s="1"/>
  <c r="H25" i="97"/>
  <c r="H43" i="97" s="1"/>
  <c r="H25" i="98"/>
  <c r="H25" i="99"/>
  <c r="H25" i="100"/>
  <c r="H43" i="100"/>
  <c r="H25" i="101"/>
  <c r="H43" i="101" s="1"/>
  <c r="H25" i="102"/>
  <c r="H25" i="103"/>
  <c r="H43" i="103"/>
  <c r="H25" i="108"/>
  <c r="H43" i="108" s="1"/>
  <c r="H25" i="58"/>
  <c r="H43" i="57"/>
  <c r="H43" i="58"/>
  <c r="H43" i="83"/>
  <c r="H43" i="86"/>
  <c r="H43" i="102"/>
  <c r="H43" i="99"/>
  <c r="H43" i="98" l="1"/>
  <c r="B14" i="55"/>
  <c r="B16" i="55" s="1"/>
  <c r="B18" i="55" s="1"/>
  <c r="B20" i="55" s="1"/>
  <c r="B22" i="55" s="1"/>
  <c r="B24" i="55" s="1"/>
  <c r="B28" i="55" s="1"/>
  <c r="B30" i="55" s="1"/>
  <c r="B32" i="55" s="1"/>
  <c r="B34" i="55" s="1"/>
  <c r="B36" i="55" s="1"/>
  <c r="B38" i="55" s="1"/>
  <c r="B40" i="55" s="1"/>
  <c r="K3" i="55"/>
  <c r="B12" i="56" l="1"/>
  <c r="K4" i="55"/>
  <c r="K3" i="56" l="1"/>
  <c r="B14" i="56"/>
  <c r="B16" i="56" s="1"/>
  <c r="B18" i="56" s="1"/>
  <c r="B20" i="56" s="1"/>
  <c r="B22" i="56" s="1"/>
  <c r="B24" i="56" s="1"/>
  <c r="B28" i="56" s="1"/>
  <c r="B30" i="56" s="1"/>
  <c r="B32" i="56" s="1"/>
  <c r="B34" i="56" s="1"/>
  <c r="B36" i="56" s="1"/>
  <c r="B38" i="56" s="1"/>
  <c r="B40" i="56" s="1"/>
  <c r="K4" i="56" l="1"/>
  <c r="B12" i="57"/>
  <c r="B14" i="57" l="1"/>
  <c r="B16" i="57" s="1"/>
  <c r="B18" i="57" s="1"/>
  <c r="B20" i="57" s="1"/>
  <c r="B22" i="57" s="1"/>
  <c r="B24" i="57" s="1"/>
  <c r="B28" i="57" s="1"/>
  <c r="B30" i="57" s="1"/>
  <c r="B32" i="57" s="1"/>
  <c r="B34" i="57" s="1"/>
  <c r="B36" i="57" s="1"/>
  <c r="B38" i="57" s="1"/>
  <c r="B40" i="57" s="1"/>
  <c r="K3" i="57"/>
  <c r="B12" i="58" l="1"/>
  <c r="K4" i="57"/>
  <c r="K3" i="58" l="1"/>
  <c r="B14" i="58"/>
  <c r="B16" i="58" s="1"/>
  <c r="B18" i="58" s="1"/>
  <c r="B20" i="58" s="1"/>
  <c r="B22" i="58" s="1"/>
  <c r="B24" i="58" s="1"/>
  <c r="B28" i="58" s="1"/>
  <c r="B30" i="58" s="1"/>
  <c r="B32" i="58" s="1"/>
  <c r="B34" i="58" s="1"/>
  <c r="B36" i="58" s="1"/>
  <c r="B38" i="58" s="1"/>
  <c r="B40" i="58" s="1"/>
  <c r="B12" i="83" s="1"/>
  <c r="K3" i="83" l="1"/>
  <c r="B14" i="83"/>
  <c r="B16" i="83" s="1"/>
  <c r="B18" i="83" s="1"/>
  <c r="B20" i="83" s="1"/>
  <c r="B22" i="83" s="1"/>
  <c r="B24" i="83" s="1"/>
  <c r="B28" i="83" s="1"/>
  <c r="B30" i="83" s="1"/>
  <c r="B32" i="83" s="1"/>
  <c r="B34" i="83" s="1"/>
  <c r="B36" i="83" s="1"/>
  <c r="B38" i="83" s="1"/>
  <c r="B40" i="83" s="1"/>
  <c r="K4" i="58"/>
  <c r="B12" i="84" l="1"/>
  <c r="K4" i="83"/>
  <c r="K3" i="84" l="1"/>
  <c r="B14" i="84"/>
  <c r="B16" i="84" s="1"/>
  <c r="B18" i="84" s="1"/>
  <c r="B20" i="84" s="1"/>
  <c r="B22" i="84" s="1"/>
  <c r="B24" i="84" s="1"/>
  <c r="B28" i="84" s="1"/>
  <c r="B30" i="84" s="1"/>
  <c r="B32" i="84" s="1"/>
  <c r="B34" i="84" s="1"/>
  <c r="B36" i="84" s="1"/>
  <c r="B38" i="84" s="1"/>
  <c r="B40" i="84" s="1"/>
  <c r="B12" i="85" l="1"/>
  <c r="K4" i="84"/>
  <c r="K3" i="85" l="1"/>
  <c r="B14" i="85"/>
  <c r="B16" i="85" s="1"/>
  <c r="B18" i="85" s="1"/>
  <c r="B20" i="85" s="1"/>
  <c r="B22" i="85" s="1"/>
  <c r="B24" i="85" s="1"/>
  <c r="B28" i="85" s="1"/>
  <c r="B30" i="85" s="1"/>
  <c r="B32" i="85" s="1"/>
  <c r="B34" i="85" s="1"/>
  <c r="B36" i="85" s="1"/>
  <c r="B38" i="85" s="1"/>
  <c r="B40" i="85" s="1"/>
  <c r="K4" i="85" l="1"/>
  <c r="B12" i="86"/>
  <c r="K3" i="86" l="1"/>
  <c r="B14" i="86"/>
  <c r="B16" i="86" s="1"/>
  <c r="B18" i="86" s="1"/>
  <c r="B20" i="86" s="1"/>
  <c r="B22" i="86" s="1"/>
  <c r="B24" i="86" s="1"/>
  <c r="B28" i="86" s="1"/>
  <c r="B30" i="86" s="1"/>
  <c r="B32" i="86" s="1"/>
  <c r="B34" i="86" s="1"/>
  <c r="B36" i="86" s="1"/>
  <c r="B38" i="86" s="1"/>
  <c r="B40" i="86" s="1"/>
  <c r="B12" i="87" l="1"/>
  <c r="K4" i="86"/>
  <c r="B14" i="87" l="1"/>
  <c r="B16" i="87" s="1"/>
  <c r="B18" i="87" s="1"/>
  <c r="B20" i="87" s="1"/>
  <c r="B22" i="87" s="1"/>
  <c r="B24" i="87" s="1"/>
  <c r="B28" i="87" s="1"/>
  <c r="B30" i="87" s="1"/>
  <c r="B32" i="87" s="1"/>
  <c r="B34" i="87" s="1"/>
  <c r="B36" i="87" s="1"/>
  <c r="B38" i="87" s="1"/>
  <c r="B40" i="87" s="1"/>
  <c r="K3" i="87"/>
  <c r="K4" i="87" l="1"/>
  <c r="B12" i="88"/>
  <c r="K3" i="88" l="1"/>
  <c r="B14" i="88"/>
  <c r="B16" i="88" s="1"/>
  <c r="B18" i="88" s="1"/>
  <c r="B20" i="88" s="1"/>
  <c r="B22" i="88" s="1"/>
  <c r="B24" i="88" s="1"/>
  <c r="B30" i="88" s="1"/>
  <c r="B32" i="88" s="1"/>
  <c r="B34" i="88" s="1"/>
  <c r="B36" i="88" s="1"/>
  <c r="B38" i="88" s="1"/>
  <c r="B40" i="88" s="1"/>
  <c r="K4" i="88" l="1"/>
  <c r="K3" i="89" l="1"/>
  <c r="B14" i="89"/>
  <c r="B16" i="89" s="1"/>
  <c r="B18" i="89" s="1"/>
  <c r="B20" i="89" s="1"/>
  <c r="B22" i="89" s="1"/>
  <c r="B24" i="89" s="1"/>
  <c r="B14" i="91" l="1"/>
  <c r="B16" i="91" s="1"/>
  <c r="B18" i="91" s="1"/>
  <c r="B20" i="91" s="1"/>
  <c r="B22" i="91" s="1"/>
  <c r="B24" i="91" s="1"/>
  <c r="B28" i="91" s="1"/>
  <c r="B30" i="91" s="1"/>
  <c r="B32" i="91" s="1"/>
  <c r="B34" i="91" s="1"/>
  <c r="B36" i="91" s="1"/>
  <c r="B38" i="91" s="1"/>
  <c r="B40" i="91" s="1"/>
  <c r="K3" i="91"/>
  <c r="B12" i="110" l="1"/>
  <c r="K4" i="91"/>
  <c r="K3" i="110" l="1"/>
  <c r="B14" i="110"/>
  <c r="B16" i="110" s="1"/>
  <c r="B18" i="110" s="1"/>
  <c r="B20" i="110" s="1"/>
  <c r="B22" i="110" s="1"/>
  <c r="B24" i="110" s="1"/>
  <c r="K4" i="110" l="1"/>
  <c r="B12" i="93"/>
  <c r="B14" i="93" l="1"/>
  <c r="B16" i="93" s="1"/>
  <c r="B18" i="93" s="1"/>
  <c r="B20" i="93" s="1"/>
  <c r="B22" i="93" s="1"/>
  <c r="B24" i="93" s="1"/>
  <c r="B28" i="93" s="1"/>
  <c r="B30" i="93" s="1"/>
  <c r="B32" i="93" s="1"/>
  <c r="B34" i="93" s="1"/>
  <c r="B36" i="93" s="1"/>
  <c r="B38" i="93" s="1"/>
  <c r="B40" i="93" s="1"/>
  <c r="K3" i="93"/>
  <c r="B12" i="94" l="1"/>
  <c r="K4" i="93"/>
  <c r="B14" i="94" l="1"/>
  <c r="B16" i="94" s="1"/>
  <c r="B18" i="94" s="1"/>
  <c r="B20" i="94" s="1"/>
  <c r="B22" i="94" s="1"/>
  <c r="B24" i="94" s="1"/>
  <c r="B28" i="94" s="1"/>
  <c r="B30" i="94" s="1"/>
  <c r="B32" i="94" s="1"/>
  <c r="B34" i="94" s="1"/>
  <c r="B36" i="94" s="1"/>
  <c r="B38" i="94" s="1"/>
  <c r="B40" i="94" s="1"/>
  <c r="K3" i="94"/>
  <c r="B12" i="95" l="1"/>
  <c r="K4" i="94"/>
  <c r="B14" i="95" l="1"/>
  <c r="B16" i="95" s="1"/>
  <c r="B18" i="95" s="1"/>
  <c r="B20" i="95" s="1"/>
  <c r="B22" i="95" s="1"/>
  <c r="B24" i="95" s="1"/>
  <c r="B28" i="95" s="1"/>
  <c r="B30" i="95" s="1"/>
  <c r="B32" i="95" s="1"/>
  <c r="B34" i="95" s="1"/>
  <c r="B36" i="95" s="1"/>
  <c r="B38" i="95" s="1"/>
  <c r="B40" i="95" s="1"/>
  <c r="K3" i="95"/>
  <c r="B12" i="96" l="1"/>
  <c r="K4" i="95"/>
  <c r="B14" i="96" l="1"/>
  <c r="B16" i="96" s="1"/>
  <c r="B18" i="96" s="1"/>
  <c r="B20" i="96" s="1"/>
  <c r="B22" i="96" s="1"/>
  <c r="B24" i="96" s="1"/>
  <c r="B28" i="96" s="1"/>
  <c r="B30" i="96" s="1"/>
  <c r="B32" i="96" s="1"/>
  <c r="B34" i="96" s="1"/>
  <c r="B36" i="96" s="1"/>
  <c r="B38" i="96" s="1"/>
  <c r="B40" i="96" s="1"/>
  <c r="K3" i="96"/>
  <c r="B12" i="97" l="1"/>
  <c r="K4" i="96"/>
  <c r="B14" i="97" l="1"/>
  <c r="B16" i="97" s="1"/>
  <c r="B18" i="97" s="1"/>
  <c r="B20" i="97" s="1"/>
  <c r="B22" i="97" s="1"/>
  <c r="B24" i="97" s="1"/>
  <c r="B28" i="97" s="1"/>
  <c r="B30" i="97" s="1"/>
  <c r="B32" i="97" s="1"/>
  <c r="B34" i="97" s="1"/>
  <c r="B36" i="97" s="1"/>
  <c r="B38" i="97" s="1"/>
  <c r="B40" i="97" s="1"/>
  <c r="K3" i="97"/>
  <c r="B12" i="98" l="1"/>
  <c r="K4" i="97"/>
  <c r="B14" i="98" l="1"/>
  <c r="B16" i="98" s="1"/>
  <c r="B18" i="98" s="1"/>
  <c r="B20" i="98" s="1"/>
  <c r="B22" i="98" s="1"/>
  <c r="B24" i="98" s="1"/>
  <c r="B28" i="98" s="1"/>
  <c r="B30" i="98" s="1"/>
  <c r="B32" i="98" s="1"/>
  <c r="B34" i="98" s="1"/>
  <c r="B36" i="98" s="1"/>
  <c r="B38" i="98" s="1"/>
  <c r="B40" i="98" s="1"/>
  <c r="K3" i="98"/>
  <c r="K4" i="98" l="1"/>
  <c r="B12" i="99"/>
  <c r="K3" i="99" l="1"/>
  <c r="B14" i="99"/>
  <c r="B16" i="99" s="1"/>
  <c r="B18" i="99" s="1"/>
  <c r="B20" i="99" s="1"/>
  <c r="B22" i="99" s="1"/>
  <c r="B24" i="99" s="1"/>
  <c r="B12" i="100" l="1"/>
  <c r="K4" i="99"/>
  <c r="B14" i="100" l="1"/>
  <c r="B16" i="100" s="1"/>
  <c r="B18" i="100" s="1"/>
  <c r="B20" i="100" s="1"/>
  <c r="B22" i="100" s="1"/>
  <c r="B24" i="100" s="1"/>
  <c r="B28" i="100" s="1"/>
  <c r="B30" i="100" s="1"/>
  <c r="B32" i="100" s="1"/>
  <c r="B34" i="100" s="1"/>
  <c r="B36" i="100" s="1"/>
  <c r="B38" i="100" s="1"/>
  <c r="B40" i="100" s="1"/>
  <c r="K3" i="100"/>
  <c r="B12" i="101" l="1"/>
  <c r="K4" i="100"/>
  <c r="B14" i="101" l="1"/>
  <c r="B16" i="101" s="1"/>
  <c r="B18" i="101" s="1"/>
  <c r="B20" i="101" s="1"/>
  <c r="B22" i="101" s="1"/>
  <c r="B24" i="101" s="1"/>
  <c r="B28" i="101" s="1"/>
  <c r="B30" i="101" s="1"/>
  <c r="B32" i="101" s="1"/>
  <c r="B34" i="101" s="1"/>
  <c r="B36" i="101" s="1"/>
  <c r="B38" i="101" s="1"/>
  <c r="B40" i="101" s="1"/>
  <c r="K3" i="101"/>
  <c r="K4" i="101" l="1"/>
  <c r="B12" i="102"/>
  <c r="B14" i="102" l="1"/>
  <c r="B16" i="102" s="1"/>
  <c r="B18" i="102" s="1"/>
  <c r="B20" i="102" s="1"/>
  <c r="B22" i="102" s="1"/>
  <c r="B24" i="102" s="1"/>
  <c r="B28" i="102" s="1"/>
  <c r="B30" i="102" s="1"/>
  <c r="B32" i="102" s="1"/>
  <c r="B34" i="102" s="1"/>
  <c r="B36" i="102" s="1"/>
  <c r="B38" i="102" s="1"/>
  <c r="B40" i="102" s="1"/>
  <c r="K3" i="102"/>
  <c r="B12" i="103" l="1"/>
  <c r="K4" i="102"/>
  <c r="K3" i="103" l="1"/>
  <c r="B14" i="103"/>
  <c r="B16" i="103" s="1"/>
  <c r="B18" i="103" s="1"/>
  <c r="B20" i="103" s="1"/>
  <c r="B22" i="103" s="1"/>
  <c r="B24" i="103" s="1"/>
  <c r="B28" i="103" s="1"/>
  <c r="B30" i="103" s="1"/>
  <c r="B32" i="103" s="1"/>
  <c r="B34" i="103" s="1"/>
  <c r="B36" i="103" s="1"/>
  <c r="B38" i="103" s="1"/>
  <c r="B40" i="103" s="1"/>
  <c r="B12" i="108" l="1"/>
  <c r="K4" i="103"/>
  <c r="B14" i="108" l="1"/>
  <c r="B16" i="108" s="1"/>
  <c r="B18" i="108" s="1"/>
  <c r="B20" i="108" s="1"/>
  <c r="B22" i="108" s="1"/>
  <c r="B24" i="108" s="1"/>
  <c r="B28" i="108" s="1"/>
  <c r="B30" i="108" s="1"/>
  <c r="B32" i="108" s="1"/>
  <c r="B34" i="108" s="1"/>
  <c r="B36" i="108" s="1"/>
  <c r="B38" i="108" s="1"/>
  <c r="B40" i="108" s="1"/>
  <c r="K3" i="108"/>
  <c r="K3" i="109"/>
  <c r="B12" i="109" l="1"/>
  <c r="B14" i="109" s="1"/>
  <c r="B16" i="109" s="1"/>
  <c r="B18" i="109" s="1"/>
  <c r="B20" i="109" s="1"/>
  <c r="B22" i="109" s="1"/>
  <c r="B24" i="109" s="1"/>
  <c r="B28" i="109" s="1"/>
  <c r="B30" i="109" s="1"/>
  <c r="B32" i="109" s="1"/>
  <c r="B34" i="109" s="1"/>
  <c r="B36" i="109" s="1"/>
  <c r="B38" i="109" s="1"/>
  <c r="B40" i="109" s="1"/>
  <c r="K4" i="108"/>
  <c r="K4" i="109" l="1"/>
  <c r="B12" i="111"/>
  <c r="K3" i="111" l="1"/>
  <c r="B14" i="111"/>
  <c r="B16" i="111" s="1"/>
  <c r="B18" i="111" s="1"/>
  <c r="B20" i="111" s="1"/>
  <c r="B22" i="111" s="1"/>
  <c r="B24" i="111" s="1"/>
  <c r="K3" i="90"/>
  <c r="B14" i="90"/>
  <c r="B16" i="90"/>
  <c r="B18" i="90" s="1"/>
  <c r="B20" i="90" s="1"/>
  <c r="B22" i="90" s="1"/>
  <c r="B24" i="90" s="1"/>
  <c r="K4" i="90" s="1"/>
</calcChain>
</file>

<file path=xl/sharedStrings.xml><?xml version="1.0" encoding="utf-8"?>
<sst xmlns="http://schemas.openxmlformats.org/spreadsheetml/2006/main" count="1587" uniqueCount="131">
  <si>
    <t>Indicate type of absence by code:</t>
  </si>
  <si>
    <t xml:space="preserve"> </t>
  </si>
  <si>
    <t>S-Sick Leave     P-Personal Leave     U-Unpaid Leave     O-Other</t>
  </si>
  <si>
    <t>V-Vacation         B-Sick Leave Bank    L-Line of Duty</t>
  </si>
  <si>
    <t>MORNING</t>
  </si>
  <si>
    <t>AFTERNOON</t>
  </si>
  <si>
    <t>TYPE</t>
  </si>
  <si>
    <t>TOTAL HOURS WORKED</t>
  </si>
  <si>
    <t>OTHER</t>
  </si>
  <si>
    <t>A.M.</t>
  </si>
  <si>
    <t>P.M.</t>
  </si>
  <si>
    <t>OF</t>
  </si>
  <si>
    <t>OVERTIME</t>
  </si>
  <si>
    <t>Reason for Overtime</t>
  </si>
  <si>
    <t>In</t>
  </si>
  <si>
    <t>Out</t>
  </si>
  <si>
    <t>ABSENCE</t>
  </si>
  <si>
    <t>Regular</t>
  </si>
  <si>
    <t>W/Pay</t>
  </si>
  <si>
    <t>Comptime</t>
  </si>
  <si>
    <t>Friday</t>
  </si>
  <si>
    <t>Saturday</t>
  </si>
  <si>
    <t>Sunday</t>
  </si>
  <si>
    <t>Monday</t>
  </si>
  <si>
    <t>Tuesday</t>
  </si>
  <si>
    <t>Wednesday</t>
  </si>
  <si>
    <t>Thursday</t>
  </si>
  <si>
    <t>TOTAL WEEK ONE</t>
  </si>
  <si>
    <t>TOTAL WEEK TWO</t>
  </si>
  <si>
    <t>TWO WEEK TOTAL</t>
  </si>
  <si>
    <t>Name</t>
  </si>
  <si>
    <t>Department</t>
  </si>
  <si>
    <t>LAKE COUNTY SCHOOLS</t>
  </si>
  <si>
    <t>From:</t>
  </si>
  <si>
    <t>To:</t>
  </si>
  <si>
    <t>/  Remarks</t>
  </si>
  <si>
    <t xml:space="preserve">                    TIME SHEET</t>
  </si>
  <si>
    <t>Week 2</t>
  </si>
  <si>
    <t>Week 3</t>
  </si>
  <si>
    <t>Week 4</t>
  </si>
  <si>
    <t>Week 5</t>
  </si>
  <si>
    <t>Week 6</t>
  </si>
  <si>
    <t>Week 7</t>
  </si>
  <si>
    <t>Week 9</t>
  </si>
  <si>
    <t>Week 8</t>
  </si>
  <si>
    <t xml:space="preserve">Each timesheet is protected and you can only enter data in the appropriate cells.   The protection does not have a password 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</si>
  <si>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</si>
  <si>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</si>
  <si>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</si>
  <si>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</si>
  <si>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</si>
  <si>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</si>
  <si>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</si>
  <si>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</si>
  <si>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</si>
  <si>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</si>
  <si>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</si>
  <si>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</si>
  <si>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</si>
  <si>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</si>
  <si>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</si>
  <si>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</si>
  <si>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</si>
  <si>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</si>
  <si>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</si>
  <si>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</si>
  <si>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</si>
  <si>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</si>
  <si>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</si>
  <si>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</si>
  <si>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</si>
  <si>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</si>
  <si>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</si>
  <si>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</si>
  <si>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</si>
  <si>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</si>
  <si>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</si>
  <si>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</si>
  <si>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</si>
  <si>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</si>
  <si>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</si>
  <si>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</si>
  <si>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</si>
  <si>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</si>
  <si>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50</t>
  </si>
  <si>
    <t>Week 51</t>
  </si>
  <si>
    <t>Week 52</t>
  </si>
  <si>
    <t>EIN</t>
  </si>
  <si>
    <t>____________________________      __________</t>
  </si>
  <si>
    <t>Supervisor's Signature                                                    Date</t>
  </si>
  <si>
    <t>____________________</t>
  </si>
  <si>
    <t>_____________________   __________</t>
  </si>
  <si>
    <t>Employee's Signature                               Date</t>
  </si>
  <si>
    <t>Week --</t>
  </si>
  <si>
    <t>Week 27</t>
  </si>
  <si>
    <t>Week 49</t>
  </si>
  <si>
    <t xml:space="preserve">Week </t>
  </si>
  <si>
    <t>Spring Break</t>
  </si>
  <si>
    <t>Week 53</t>
  </si>
  <si>
    <t>2018-2019</t>
  </si>
  <si>
    <t xml:space="preserve">Each worksheet / page covers two workweeks.  This workweek runs from Monday to Sunday. Workweeks coincide with our payroll cutoff schedules.  Cutoffs usually cover two workweeks, but may have one or more.  </t>
  </si>
  <si>
    <t>INTRODUCTION TO FISCAL YEAR 2019/20 TIMESHEET FILE</t>
  </si>
  <si>
    <t xml:space="preserve">This file contains timesheets from July 1, 2019 through June 30, 2020.  The dates covered in a sheet are on the sheet's tab.   </t>
  </si>
  <si>
    <t>To Be Paid on 07/31/2019</t>
  </si>
  <si>
    <t>MIS 75D-004     RVS 05/13/19</t>
  </si>
  <si>
    <t>To Be Paid on 08/15/2019</t>
  </si>
  <si>
    <t>MIS 75D-004     RVS 05/13/2019</t>
  </si>
  <si>
    <t>To Be Paid on 08/30/2019</t>
  </si>
  <si>
    <t>To Be Paid on 09/13/2019</t>
  </si>
  <si>
    <t>To Be Paid on 09/30/2019</t>
  </si>
  <si>
    <t>To Be Paid on 10/15/2019</t>
  </si>
  <si>
    <t>To Be Paid on 10/31/2019</t>
  </si>
  <si>
    <t>To Be Paid on 11/15/2019</t>
  </si>
  <si>
    <t>To Be Paid on 11/22/2019</t>
  </si>
  <si>
    <t>To Be Paid on 12/13/2019</t>
  </si>
  <si>
    <t>To Be Paid on 12/20/2019</t>
  </si>
  <si>
    <t>To Be Paid on  01/15/2020</t>
  </si>
  <si>
    <t>To Be Paid on  01/31/2020</t>
  </si>
  <si>
    <t>To Be Paid on  02/14/2020</t>
  </si>
  <si>
    <t>To Be Paid on  02/28/2020</t>
  </si>
  <si>
    <t>To Be Paid on  03/13/2020</t>
  </si>
  <si>
    <t>To Be Paid on  03/31/2020</t>
  </si>
  <si>
    <t>To Be Paid on  04/15/2020</t>
  </si>
  <si>
    <t>To Be Paid on  04/30/2020</t>
  </si>
  <si>
    <t>MIS 75D-004     RVS 05/30/19</t>
  </si>
  <si>
    <t>To Be Paid on  05/15/2020</t>
  </si>
  <si>
    <t>To Be Paid on  05/29/2020</t>
  </si>
  <si>
    <t>To Be Paid on  06/15/2020</t>
  </si>
  <si>
    <t>To Be Paid on  06/30/2020</t>
  </si>
  <si>
    <t>To Be Paid on  07/02/20  No Regular Pay</t>
  </si>
  <si>
    <t>To Be Paid on  07/02/20   No Regular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</si>
</sst>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 d\,\ yyyy"/>
    <numFmt numFmtId="165" formatCode="d\-mmm\-yyyy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Perpetua Titling MT"/>
      <family val="1"/>
    </font>
    <font>
      <b/>
      <sz val="10"/>
      <name val="Perpetua Titling MT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0" fillId="0" borderId="0" xfId="0" applyProtection="1"/>
    <xf numFmtId="0" fontId="2" fillId="0" borderId="7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Continuous"/>
    </xf>
    <xf numFmtId="0" fontId="0" fillId="0" borderId="8" xfId="0" applyBorder="1" applyProtection="1"/>
    <xf numFmtId="0" fontId="4" fillId="0" borderId="7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164" fontId="4" fillId="0" borderId="8" xfId="0" applyNumberFormat="1" applyFont="1" applyBorder="1" applyAlignment="1" applyProtection="1">
      <alignment horizontal="left"/>
    </xf>
    <xf numFmtId="0" fontId="4" fillId="0" borderId="0" xfId="0" applyFont="1" applyProtection="1"/>
    <xf numFmtId="0" fontId="4" fillId="0" borderId="9" xfId="0" applyFont="1" applyBorder="1" applyProtection="1"/>
    <xf numFmtId="0" fontId="4" fillId="0" borderId="8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0" fontId="3" fillId="0" borderId="9" xfId="0" applyFont="1" applyBorder="1" applyAlignment="1" applyProtection="1">
      <alignment horizontal="centerContinuous"/>
    </xf>
    <xf numFmtId="0" fontId="3" fillId="0" borderId="11" xfId="0" applyFont="1" applyBorder="1" applyAlignment="1" applyProtection="1">
      <alignment horizontal="centerContinuous"/>
    </xf>
    <xf numFmtId="0" fontId="3" fillId="0" borderId="1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"/>
    </xf>
    <xf numFmtId="0" fontId="2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Continuous"/>
    </xf>
    <xf numFmtId="0" fontId="3" fillId="0" borderId="13" xfId="0" applyFont="1" applyBorder="1" applyAlignment="1" applyProtection="1">
      <alignment horizontal="centerContinuous"/>
    </xf>
    <xf numFmtId="0" fontId="2" fillId="3" borderId="10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3" borderId="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165" fontId="2" fillId="0" borderId="15" xfId="0" applyNumberFormat="1" applyFont="1" applyBorder="1" applyAlignment="1" applyProtection="1">
      <alignment horizontal="left"/>
    </xf>
    <xf numFmtId="165" fontId="2" fillId="2" borderId="15" xfId="0" applyNumberFormat="1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0" fontId="3" fillId="0" borderId="16" xfId="0" applyFont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left"/>
    </xf>
    <xf numFmtId="0" fontId="2" fillId="3" borderId="20" xfId="0" applyFont="1" applyFill="1" applyBorder="1" applyProtection="1"/>
    <xf numFmtId="164" fontId="2" fillId="3" borderId="5" xfId="0" quotePrefix="1" applyNumberFormat="1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2" fontId="2" fillId="3" borderId="18" xfId="0" applyNumberFormat="1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2" fontId="2" fillId="0" borderId="2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2" fontId="2" fillId="3" borderId="24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Protection="1"/>
    <xf numFmtId="0" fontId="0" fillId="0" borderId="7" xfId="0" applyBorder="1" applyProtection="1"/>
    <xf numFmtId="0" fontId="0" fillId="0" borderId="0" xfId="0" applyBorder="1" applyProtection="1"/>
    <xf numFmtId="0" fontId="2" fillId="0" borderId="20" xfId="0" applyFont="1" applyBorder="1" applyProtection="1"/>
    <xf numFmtId="0" fontId="2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2" fillId="0" borderId="5" xfId="0" applyFont="1" applyBorder="1" applyProtection="1"/>
    <xf numFmtId="0" fontId="2" fillId="0" borderId="19" xfId="0" applyFont="1" applyBorder="1" applyProtection="1"/>
    <xf numFmtId="0" fontId="2" fillId="0" borderId="0" xfId="0" applyFont="1" applyProtection="1"/>
    <xf numFmtId="20" fontId="2" fillId="2" borderId="15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164" fontId="2" fillId="0" borderId="25" xfId="0" applyNumberFormat="1" applyFont="1" applyFill="1" applyBorder="1" applyAlignment="1" applyProtection="1">
      <alignment horizontal="left"/>
    </xf>
    <xf numFmtId="20" fontId="2" fillId="0" borderId="25" xfId="0" applyNumberFormat="1" applyFont="1" applyFill="1" applyBorder="1" applyAlignment="1" applyProtection="1">
      <alignment horizontal="center"/>
      <protection locked="0"/>
    </xf>
    <xf numFmtId="165" fontId="2" fillId="0" borderId="15" xfId="0" applyNumberFormat="1" applyFont="1" applyFill="1" applyBorder="1" applyAlignment="1" applyProtection="1">
      <alignment horizontal="left"/>
    </xf>
    <xf numFmtId="20" fontId="2" fillId="0" borderId="15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</xf>
    <xf numFmtId="20" fontId="2" fillId="2" borderId="10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</xf>
    <xf numFmtId="49" fontId="2" fillId="3" borderId="18" xfId="0" applyNumberFormat="1" applyFont="1" applyFill="1" applyBorder="1" applyAlignment="1" applyProtection="1">
      <alignment horizontal="center"/>
    </xf>
    <xf numFmtId="49" fontId="2" fillId="3" borderId="5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0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2" fontId="1" fillId="0" borderId="26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43" fontId="2" fillId="0" borderId="17" xfId="0" applyNumberFormat="1" applyFont="1" applyFill="1" applyBorder="1" applyAlignment="1" applyProtection="1">
      <alignment horizontal="center"/>
    </xf>
    <xf numFmtId="43" fontId="2" fillId="0" borderId="27" xfId="0" applyNumberFormat="1" applyFont="1" applyFill="1" applyBorder="1" applyAlignment="1" applyProtection="1">
      <alignment horizontal="center"/>
    </xf>
    <xf numFmtId="0" fontId="3" fillId="0" borderId="2" xfId="0" quotePrefix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7" xfId="0" applyFont="1" applyBorder="1" applyProtection="1"/>
    <xf numFmtId="0" fontId="4" fillId="0" borderId="5" xfId="0" applyFont="1" applyBorder="1" applyProtection="1"/>
    <xf numFmtId="0" fontId="1" fillId="0" borderId="0" xfId="0" applyFont="1" applyBorder="1" applyProtection="1"/>
    <xf numFmtId="43" fontId="2" fillId="0" borderId="28" xfId="0" applyNumberFormat="1" applyFont="1" applyBorder="1" applyAlignment="1" applyProtection="1">
      <alignment horizontal="center"/>
    </xf>
    <xf numFmtId="43" fontId="2" fillId="0" borderId="16" xfId="0" applyNumberFormat="1" applyFont="1" applyFill="1" applyBorder="1" applyAlignment="1" applyProtection="1">
      <alignment horizontal="center"/>
    </xf>
    <xf numFmtId="43" fontId="2" fillId="0" borderId="23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0" fillId="0" borderId="0" xfId="0" applyFill="1" applyProtection="1"/>
    <xf numFmtId="20" fontId="1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</xf>
    <xf numFmtId="20" fontId="2" fillId="4" borderId="10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165" fontId="2" fillId="4" borderId="15" xfId="0" applyNumberFormat="1" applyFont="1" applyFill="1" applyBorder="1" applyAlignment="1" applyProtection="1">
      <alignment horizontal="left"/>
    </xf>
    <xf numFmtId="20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164" fontId="2" fillId="4" borderId="25" xfId="0" applyNumberFormat="1" applyFont="1" applyFill="1" applyBorder="1" applyAlignment="1" applyProtection="1">
      <alignment horizontal="left"/>
    </xf>
    <xf numFmtId="20" fontId="2" fillId="4" borderId="25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horizontal="left"/>
    </xf>
    <xf numFmtId="20" fontId="2" fillId="5" borderId="10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165" fontId="2" fillId="5" borderId="15" xfId="0" applyNumberFormat="1" applyFont="1" applyFill="1" applyBorder="1" applyAlignment="1" applyProtection="1">
      <alignment horizontal="left"/>
    </xf>
    <xf numFmtId="20" fontId="2" fillId="5" borderId="15" xfId="0" applyNumberFormat="1" applyFont="1" applyFill="1" applyBorder="1" applyAlignment="1" applyProtection="1">
      <alignment horizontal="center"/>
      <protection locked="0"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2" fontId="2" fillId="4" borderId="18" xfId="0" applyNumberFormat="1" applyFont="1" applyFill="1" applyBorder="1" applyAlignment="1" applyProtection="1">
      <alignment horizontal="center"/>
    </xf>
    <xf numFmtId="43" fontId="2" fillId="4" borderId="16" xfId="0" applyNumberFormat="1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left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2" fontId="2" fillId="0" borderId="18" xfId="0" applyNumberFormat="1" applyFont="1" applyFill="1" applyBorder="1" applyAlignment="1" applyProtection="1">
      <alignment horizontal="center"/>
    </xf>
    <xf numFmtId="20" fontId="2" fillId="6" borderId="10" xfId="0" applyNumberFormat="1" applyFont="1" applyFill="1" applyBorder="1" applyAlignment="1" applyProtection="1">
      <alignment horizontal="center"/>
      <protection locked="0"/>
    </xf>
    <xf numFmtId="2" fontId="2" fillId="6" borderId="2" xfId="0" applyNumberFormat="1" applyFont="1" applyFill="1" applyBorder="1" applyAlignment="1" applyProtection="1">
      <alignment horizontal="center"/>
      <protection locked="0"/>
    </xf>
    <xf numFmtId="20" fontId="2" fillId="6" borderId="15" xfId="0" applyNumberFormat="1" applyFont="1" applyFill="1" applyBorder="1" applyAlignment="1" applyProtection="1">
      <alignment horizontal="center"/>
      <protection locked="0"/>
    </xf>
    <xf numFmtId="2" fontId="1" fillId="6" borderId="26" xfId="0" applyNumberFormat="1" applyFont="1" applyFill="1" applyBorder="1" applyAlignment="1" applyProtection="1">
      <alignment horizontal="center"/>
      <protection locked="0"/>
    </xf>
    <xf numFmtId="2" fontId="2" fillId="6" borderId="19" xfId="0" applyNumberFormat="1" applyFont="1" applyFill="1" applyBorder="1" applyAlignment="1" applyProtection="1">
      <alignment horizontal="center"/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20" fontId="2" fillId="6" borderId="25" xfId="0" applyNumberFormat="1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4" xfId="0" applyNumberFormat="1" applyFont="1" applyFill="1" applyBorder="1" applyAlignment="1" applyProtection="1">
      <alignment horizontal="center"/>
      <protection locked="0"/>
    </xf>
    <xf numFmtId="20" fontId="2" fillId="7" borderId="10" xfId="0" applyNumberFormat="1" applyFont="1" applyFill="1" applyBorder="1" applyAlignment="1" applyProtection="1">
      <alignment horizontal="center"/>
      <protection locked="0"/>
    </xf>
    <xf numFmtId="20" fontId="2" fillId="7" borderId="15" xfId="0" applyNumberFormat="1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/>
      <protection locked="0"/>
    </xf>
    <xf numFmtId="2" fontId="2" fillId="7" borderId="4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left"/>
      <protection locked="0"/>
    </xf>
    <xf numFmtId="2" fontId="2" fillId="6" borderId="26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left"/>
    </xf>
    <xf numFmtId="20" fontId="1" fillId="6" borderId="10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165" fontId="1" fillId="6" borderId="15" xfId="0" applyNumberFormat="1" applyFont="1" applyFill="1" applyBorder="1" applyAlignment="1" applyProtection="1">
      <alignment horizontal="left"/>
    </xf>
    <xf numFmtId="20" fontId="1" fillId="6" borderId="15" xfId="0" applyNumberFormat="1" applyFont="1" applyFill="1" applyBorder="1" applyAlignment="1" applyProtection="1">
      <alignment horizontal="center"/>
      <protection locked="0"/>
    </xf>
    <xf numFmtId="164" fontId="1" fillId="6" borderId="25" xfId="0" applyNumberFormat="1" applyFont="1" applyFill="1" applyBorder="1" applyAlignment="1" applyProtection="1">
      <alignment horizontal="left"/>
    </xf>
    <xf numFmtId="20" fontId="1" fillId="6" borderId="25" xfId="0" applyNumberFormat="1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 applyProtection="1">
      <alignment horizontal="left"/>
    </xf>
    <xf numFmtId="20" fontId="2" fillId="8" borderId="10" xfId="0" applyNumberFormat="1" applyFont="1" applyFill="1" applyBorder="1" applyAlignment="1" applyProtection="1">
      <alignment horizontal="center"/>
      <protection locked="0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165" fontId="2" fillId="8" borderId="15" xfId="0" applyNumberFormat="1" applyFont="1" applyFill="1" applyBorder="1" applyAlignment="1" applyProtection="1">
      <alignment horizontal="left"/>
    </xf>
    <xf numFmtId="20" fontId="2" fillId="8" borderId="15" xfId="0" applyNumberFormat="1" applyFont="1" applyFill="1" applyBorder="1" applyAlignment="1" applyProtection="1">
      <alignment horizontal="center"/>
      <protection locked="0"/>
    </xf>
    <xf numFmtId="2" fontId="2" fillId="8" borderId="4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20" fontId="2" fillId="9" borderId="15" xfId="0" applyNumberFormat="1" applyFont="1" applyFill="1" applyBorder="1" applyAlignment="1" applyProtection="1">
      <alignment horizontal="center"/>
      <protection locked="0"/>
    </xf>
    <xf numFmtId="20" fontId="2" fillId="9" borderId="10" xfId="0" applyNumberFormat="1" applyFont="1" applyFill="1" applyBorder="1" applyAlignment="1" applyProtection="1">
      <alignment horizontal="center"/>
      <protection locked="0"/>
    </xf>
    <xf numFmtId="20" fontId="2" fillId="9" borderId="25" xfId="0" applyNumberFormat="1" applyFont="1" applyFill="1" applyBorder="1" applyAlignment="1" applyProtection="1">
      <alignment horizontal="center"/>
      <protection locked="0"/>
    </xf>
    <xf numFmtId="0" fontId="2" fillId="9" borderId="10" xfId="0" applyFont="1" applyFill="1" applyBorder="1" applyAlignment="1" applyProtection="1">
      <alignment horizontal="left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165" fontId="2" fillId="9" borderId="15" xfId="0" applyNumberFormat="1" applyFont="1" applyFill="1" applyBorder="1" applyAlignment="1" applyProtection="1">
      <alignment horizontal="left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2" fontId="2" fillId="9" borderId="1" xfId="0" applyNumberFormat="1" applyFont="1" applyFill="1" applyBorder="1" applyAlignment="1" applyProtection="1">
      <alignment horizontal="center"/>
      <protection locked="0"/>
    </xf>
    <xf numFmtId="2" fontId="2" fillId="9" borderId="4" xfId="0" applyNumberFormat="1" applyFont="1" applyFill="1" applyBorder="1" applyAlignment="1" applyProtection="1">
      <alignment horizontal="center"/>
      <protection locked="0"/>
    </xf>
    <xf numFmtId="164" fontId="2" fillId="9" borderId="25" xfId="0" applyNumberFormat="1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3" borderId="5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2" fontId="2" fillId="6" borderId="25" xfId="0" applyNumberFormat="1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2" fontId="2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2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2" fontId="2" fillId="6" borderId="10" xfId="0" applyNumberFormat="1" applyFont="1" applyFill="1" applyBorder="1" applyAlignment="1" applyProtection="1">
      <alignment horizontal="center" vertical="center"/>
      <protection locked="0"/>
    </xf>
    <xf numFmtId="2" fontId="2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2" fontId="2" fillId="9" borderId="25" xfId="0" applyNumberFormat="1" applyFont="1" applyFill="1" applyBorder="1" applyAlignment="1" applyProtection="1">
      <alignment horizontal="center" vertical="center"/>
      <protection locked="0"/>
    </xf>
    <xf numFmtId="2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2" fontId="2" fillId="4" borderId="25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2" fontId="1" fillId="6" borderId="25" xfId="0" applyNumberFormat="1" applyFont="1" applyFill="1" applyBorder="1" applyAlignment="1" applyProtection="1">
      <alignment horizontal="center" vertical="center"/>
      <protection locked="0"/>
    </xf>
    <xf numFmtId="2" fontId="1" fillId="6" borderId="15" xfId="0" applyNumberFormat="1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textRotation="255"/>
    </xf>
    <xf numFmtId="0" fontId="3" fillId="4" borderId="2" xfId="0" applyFont="1" applyFill="1" applyBorder="1" applyAlignment="1" applyProtection="1">
      <alignment horizontal="center" vertical="center" textRotation="255"/>
    </xf>
    <xf numFmtId="0" fontId="3" fillId="4" borderId="1" xfId="0" applyFont="1" applyFill="1" applyBorder="1" applyAlignment="1" applyProtection="1">
      <alignment horizontal="center" vertical="center" textRotation="255"/>
    </xf>
    <xf numFmtId="2" fontId="2" fillId="8" borderId="10" xfId="0" applyNumberFormat="1" applyFont="1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DFFFF"/>
      <color rgb="FFA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543661</xdr:colOff>
      <xdr:row>31</xdr:row>
      <xdr:rowOff>5025</xdr:rowOff>
    </xdr:from>
    <xdr:ext cx="2439205" cy="937629"/>
    <xdr:sp macro="" textlink="">
      <xdr:nvSpPr>
        <xdr:cNvPr id="2" name="Rectangle 1"/>
        <xdr:cNvSpPr/>
      </xdr:nvSpPr>
      <xdr:spPr>
        <a:xfrm rot="20321518">
          <a:off x="7108584" y="5412294"/>
          <a:ext cx="243920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lumMod val="75000"/>
                </a:schemeClr>
              </a:solidFill>
              <a:prstDash val="solid"/>
            </a:ln>
            <a:pattFill prst="dkUpDiag">
              <a:fgClr>
                <a:schemeClr val="tx2"/>
              </a:fgClr>
              <a:bgClr>
                <a:schemeClr val="tx2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tx2">
                  <a:lumMod val="75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11"/>
  <sheetViews>
    <sheetView showGridLines="0" workbookViewId="0">
      <selection activeCell="A18" sqref="A18"/>
    </sheetView>
  </sheetViews>
  <sheetFormatPr defaultRowHeight="12.75" x14ac:dyDescent="0.2"/>
  <cols>
    <col min="1" max="1" width="98" customWidth="1"/>
  </cols>
  <sheetData>
    <row r="2" spans="1:1" ht="15" x14ac:dyDescent="0.2">
      <c r="A2" s="77"/>
    </row>
    <row r="3" spans="1:1" ht="15.75" x14ac:dyDescent="0.25">
      <c r="A3" s="79" t="s">
        <v>101</v>
      </c>
    </row>
    <row r="4" spans="1:1" ht="15" x14ac:dyDescent="0.2">
      <c r="A4" s="77"/>
    </row>
    <row r="5" spans="1:1" ht="30" x14ac:dyDescent="0.2">
      <c r="A5" s="78" t="s">
        <v>102</v>
      </c>
    </row>
    <row r="6" spans="1:1" ht="15" x14ac:dyDescent="0.2">
      <c r="A6" s="77"/>
    </row>
    <row r="7" spans="1:1" ht="45" x14ac:dyDescent="0.2">
      <c r="A7" s="78" t="s">
        <v>100</v>
      </c>
    </row>
    <row r="8" spans="1:1" ht="15" x14ac:dyDescent="0.2">
      <c r="A8" s="77"/>
    </row>
    <row r="9" spans="1:1" ht="30" x14ac:dyDescent="0.2">
      <c r="A9" s="78" t="s">
        <v>45</v>
      </c>
    </row>
    <row r="10" spans="1:1" ht="15" x14ac:dyDescent="0.2">
      <c r="A10" s="77"/>
    </row>
    <row r="11" spans="1:1" ht="15" x14ac:dyDescent="0.2">
      <c r="A11" s="7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opLeftCell="A4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43759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43772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54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+'Oct 07-20'!B40+1</f>
        <v>43759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43760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43761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43762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43763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43764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43765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55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43766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43767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43768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43769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43770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43771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43772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113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9" zoomScaleNormal="69" workbookViewId="0">
      <selection activeCell="B40" sqref="B40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43773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43786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56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+'Oct21-Nov03'!B40+1</f>
        <v>43773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43774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43775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43776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43777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43778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43779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57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43780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43781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43782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43783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43784</v>
      </c>
      <c r="C36" s="83"/>
      <c r="D36" s="83"/>
      <c r="E36" s="83"/>
      <c r="F36" s="83"/>
      <c r="G36" s="7"/>
      <c r="H36" s="200"/>
      <c r="I36" s="200"/>
      <c r="J36" s="200"/>
      <c r="K36" s="93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43785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43786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114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9"/>
  <sheetViews>
    <sheetView showGridLines="0" zoomScale="67" zoomScaleNormal="67" workbookViewId="0">
      <selection activeCell="E56" sqref="E56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43787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+B24+7</f>
        <v>43800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58</v>
      </c>
      <c r="B11" s="41" t="s">
        <v>23</v>
      </c>
      <c r="C11" s="149"/>
      <c r="D11" s="149"/>
      <c r="E11" s="149"/>
      <c r="F11" s="149"/>
      <c r="G11" s="150"/>
      <c r="H11" s="220"/>
      <c r="I11" s="220"/>
      <c r="J11" s="220"/>
      <c r="K11" s="163"/>
    </row>
    <row r="12" spans="1:12" ht="13.5" thickBot="1" x14ac:dyDescent="0.25">
      <c r="A12" s="195"/>
      <c r="B12" s="42">
        <f>+'Nov 4-17'!B40+1</f>
        <v>43787</v>
      </c>
      <c r="C12" s="151"/>
      <c r="D12" s="151"/>
      <c r="E12" s="151"/>
      <c r="F12" s="151"/>
      <c r="G12" s="164"/>
      <c r="H12" s="210"/>
      <c r="I12" s="210"/>
      <c r="J12" s="210"/>
      <c r="K12" s="165"/>
    </row>
    <row r="13" spans="1:12" x14ac:dyDescent="0.2">
      <c r="A13" s="195"/>
      <c r="B13" s="41" t="s">
        <v>24</v>
      </c>
      <c r="C13" s="149"/>
      <c r="D13" s="149"/>
      <c r="E13" s="149"/>
      <c r="F13" s="149"/>
      <c r="G13" s="153"/>
      <c r="H13" s="220"/>
      <c r="I13" s="220"/>
      <c r="J13" s="220"/>
      <c r="K13" s="166"/>
    </row>
    <row r="14" spans="1:12" ht="13.5" thickBot="1" x14ac:dyDescent="0.25">
      <c r="A14" s="195"/>
      <c r="B14" s="42">
        <f>+B12+1</f>
        <v>43788</v>
      </c>
      <c r="C14" s="151"/>
      <c r="D14" s="151"/>
      <c r="E14" s="151"/>
      <c r="F14" s="151"/>
      <c r="G14" s="157"/>
      <c r="H14" s="210"/>
      <c r="I14" s="210"/>
      <c r="J14" s="210"/>
      <c r="K14" s="165"/>
    </row>
    <row r="15" spans="1:12" x14ac:dyDescent="0.2">
      <c r="A15" s="195"/>
      <c r="B15" s="80" t="s">
        <v>25</v>
      </c>
      <c r="C15" s="155"/>
      <c r="D15" s="155"/>
      <c r="E15" s="155"/>
      <c r="F15" s="155"/>
      <c r="G15" s="156"/>
      <c r="H15" s="209"/>
      <c r="I15" s="209"/>
      <c r="J15" s="209"/>
      <c r="K15" s="166"/>
    </row>
    <row r="16" spans="1:12" ht="13.5" thickBot="1" x14ac:dyDescent="0.25">
      <c r="A16" s="195"/>
      <c r="B16" s="82">
        <f>+B14+1</f>
        <v>43789</v>
      </c>
      <c r="C16" s="151"/>
      <c r="D16" s="151"/>
      <c r="E16" s="151"/>
      <c r="F16" s="151"/>
      <c r="G16" s="157"/>
      <c r="H16" s="210"/>
      <c r="I16" s="210"/>
      <c r="J16" s="210"/>
      <c r="K16" s="165"/>
    </row>
    <row r="17" spans="1:18" x14ac:dyDescent="0.2">
      <c r="A17" s="195"/>
      <c r="B17" s="80" t="s">
        <v>26</v>
      </c>
      <c r="C17" s="155"/>
      <c r="D17" s="155"/>
      <c r="E17" s="155"/>
      <c r="F17" s="155"/>
      <c r="G17" s="156"/>
      <c r="H17" s="209"/>
      <c r="I17" s="209"/>
      <c r="J17" s="209"/>
      <c r="K17" s="166"/>
    </row>
    <row r="18" spans="1:18" ht="13.5" thickBot="1" x14ac:dyDescent="0.25">
      <c r="A18" s="195"/>
      <c r="B18" s="82">
        <f>+B16+1</f>
        <v>43790</v>
      </c>
      <c r="C18" s="151"/>
      <c r="D18" s="151"/>
      <c r="E18" s="151"/>
      <c r="F18" s="151"/>
      <c r="G18" s="157"/>
      <c r="H18" s="210"/>
      <c r="I18" s="210"/>
      <c r="J18" s="210"/>
      <c r="K18" s="165"/>
    </row>
    <row r="19" spans="1:18" x14ac:dyDescent="0.2">
      <c r="A19" s="195"/>
      <c r="B19" s="41" t="s">
        <v>20</v>
      </c>
      <c r="C19" s="149"/>
      <c r="D19" s="149"/>
      <c r="E19" s="149"/>
      <c r="F19" s="149"/>
      <c r="G19" s="156"/>
      <c r="H19" s="220"/>
      <c r="I19" s="220"/>
      <c r="J19" s="220"/>
      <c r="K19" s="166"/>
    </row>
    <row r="20" spans="1:18" ht="13.5" thickBot="1" x14ac:dyDescent="0.25">
      <c r="A20" s="195"/>
      <c r="B20" s="42">
        <f>+B18+1</f>
        <v>43791</v>
      </c>
      <c r="C20" s="151"/>
      <c r="D20" s="151"/>
      <c r="E20" s="151"/>
      <c r="F20" s="151"/>
      <c r="G20" s="157"/>
      <c r="H20" s="210"/>
      <c r="I20" s="210"/>
      <c r="J20" s="210"/>
      <c r="K20" s="165"/>
    </row>
    <row r="21" spans="1:18" x14ac:dyDescent="0.2">
      <c r="A21" s="195"/>
      <c r="B21" s="130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8" ht="13.5" thickBot="1" x14ac:dyDescent="0.25">
      <c r="A22" s="195"/>
      <c r="B22" s="43">
        <f>+B20+1</f>
        <v>43792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8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8" ht="13.5" thickBot="1" x14ac:dyDescent="0.25">
      <c r="A24" s="196"/>
      <c r="B24" s="43">
        <f>+B22+1</f>
        <v>43793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8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8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8" x14ac:dyDescent="0.2">
      <c r="A27" s="194" t="s">
        <v>93</v>
      </c>
      <c r="B27" s="117" t="s">
        <v>23</v>
      </c>
      <c r="C27" s="149"/>
      <c r="D27" s="149"/>
      <c r="E27" s="149"/>
      <c r="F27" s="149"/>
      <c r="G27" s="171"/>
      <c r="H27" s="220"/>
      <c r="I27" s="220"/>
      <c r="J27" s="220"/>
      <c r="K27" s="166"/>
      <c r="L27" s="115"/>
      <c r="M27" s="115"/>
      <c r="N27" s="115"/>
      <c r="O27" s="115"/>
      <c r="P27" s="115"/>
      <c r="Q27" s="115"/>
      <c r="R27" s="115"/>
    </row>
    <row r="28" spans="1:18" ht="13.5" thickBot="1" x14ac:dyDescent="0.25">
      <c r="A28" s="195"/>
      <c r="B28" s="42">
        <f>+B24+1</f>
        <v>43794</v>
      </c>
      <c r="C28" s="151"/>
      <c r="D28" s="151"/>
      <c r="E28" s="151"/>
      <c r="F28" s="151"/>
      <c r="G28" s="154"/>
      <c r="H28" s="210"/>
      <c r="I28" s="210"/>
      <c r="J28" s="210"/>
      <c r="K28" s="165"/>
      <c r="L28" s="115"/>
      <c r="M28" s="115"/>
      <c r="N28" s="115"/>
      <c r="O28" s="115"/>
      <c r="P28" s="115"/>
      <c r="Q28" s="115"/>
      <c r="R28" s="115"/>
    </row>
    <row r="29" spans="1:18" x14ac:dyDescent="0.2">
      <c r="A29" s="195"/>
      <c r="B29" s="117" t="s">
        <v>24</v>
      </c>
      <c r="C29" s="149"/>
      <c r="D29" s="149"/>
      <c r="E29" s="149"/>
      <c r="F29" s="149"/>
      <c r="G29" s="156"/>
      <c r="H29" s="220"/>
      <c r="I29" s="220"/>
      <c r="J29" s="220"/>
      <c r="K29" s="166"/>
      <c r="L29" s="115"/>
      <c r="M29" s="115"/>
      <c r="N29" s="115"/>
      <c r="O29" s="115"/>
      <c r="P29" s="115"/>
      <c r="Q29" s="115"/>
      <c r="R29" s="115"/>
    </row>
    <row r="30" spans="1:18" ht="13.5" thickBot="1" x14ac:dyDescent="0.25">
      <c r="A30" s="195"/>
      <c r="B30" s="42">
        <f>+B28+1</f>
        <v>43795</v>
      </c>
      <c r="C30" s="151"/>
      <c r="D30" s="151"/>
      <c r="E30" s="151"/>
      <c r="F30" s="151"/>
      <c r="G30" s="157"/>
      <c r="H30" s="210"/>
      <c r="I30" s="210"/>
      <c r="J30" s="210"/>
      <c r="K30" s="166"/>
      <c r="L30" s="115"/>
      <c r="M30" s="115"/>
      <c r="N30" s="115"/>
      <c r="O30" s="115"/>
      <c r="P30" s="115"/>
      <c r="Q30" s="115"/>
      <c r="R30" s="115"/>
    </row>
    <row r="31" spans="1:18" x14ac:dyDescent="0.2">
      <c r="A31" s="195"/>
      <c r="B31" s="80" t="s">
        <v>25</v>
      </c>
      <c r="C31" s="155"/>
      <c r="D31" s="155"/>
      <c r="E31" s="155"/>
      <c r="F31" s="155"/>
      <c r="G31" s="156"/>
      <c r="H31" s="209"/>
      <c r="I31" s="209"/>
      <c r="J31" s="209"/>
      <c r="K31" s="166"/>
      <c r="L31" s="115"/>
      <c r="M31" s="115"/>
      <c r="N31" s="115"/>
      <c r="O31" s="115"/>
      <c r="P31" s="115"/>
      <c r="Q31" s="115"/>
      <c r="R31" s="115"/>
    </row>
    <row r="32" spans="1:18" ht="13.5" thickBot="1" x14ac:dyDescent="0.25">
      <c r="A32" s="195"/>
      <c r="B32" s="82">
        <f>+B30+1</f>
        <v>43796</v>
      </c>
      <c r="C32" s="151"/>
      <c r="D32" s="151"/>
      <c r="E32" s="151"/>
      <c r="F32" s="151"/>
      <c r="G32" s="154"/>
      <c r="H32" s="210"/>
      <c r="I32" s="210"/>
      <c r="J32" s="210"/>
      <c r="K32" s="166"/>
      <c r="L32" s="115"/>
      <c r="M32" s="115"/>
      <c r="N32" s="115"/>
      <c r="O32" s="115"/>
      <c r="P32" s="115"/>
      <c r="Q32" s="115"/>
      <c r="R32" s="115"/>
    </row>
    <row r="33" spans="1:18" x14ac:dyDescent="0.2">
      <c r="A33" s="195"/>
      <c r="B33" s="80" t="s">
        <v>26</v>
      </c>
      <c r="C33" s="155"/>
      <c r="D33" s="155"/>
      <c r="E33" s="155"/>
      <c r="F33" s="155"/>
      <c r="G33" s="156"/>
      <c r="H33" s="209"/>
      <c r="I33" s="209"/>
      <c r="J33" s="209"/>
      <c r="K33" s="166"/>
      <c r="L33" s="115"/>
      <c r="M33" s="115"/>
      <c r="N33" s="115"/>
      <c r="O33" s="115"/>
      <c r="P33" s="115"/>
      <c r="Q33" s="115"/>
      <c r="R33" s="115"/>
    </row>
    <row r="34" spans="1:18" ht="13.5" thickBot="1" x14ac:dyDescent="0.25">
      <c r="A34" s="195"/>
      <c r="B34" s="82">
        <f>+B32+1</f>
        <v>43797</v>
      </c>
      <c r="C34" s="151"/>
      <c r="D34" s="151"/>
      <c r="E34" s="151"/>
      <c r="F34" s="151"/>
      <c r="G34" s="154"/>
      <c r="H34" s="210"/>
      <c r="I34" s="210"/>
      <c r="J34" s="210"/>
      <c r="K34" s="165"/>
      <c r="L34" s="115"/>
      <c r="M34" s="115"/>
      <c r="N34" s="115"/>
      <c r="O34" s="115"/>
      <c r="P34" s="115"/>
      <c r="Q34" s="115"/>
      <c r="R34" s="115"/>
    </row>
    <row r="35" spans="1:18" x14ac:dyDescent="0.2">
      <c r="A35" s="195"/>
      <c r="B35" s="117" t="s">
        <v>20</v>
      </c>
      <c r="C35" s="149"/>
      <c r="D35" s="149"/>
      <c r="E35" s="149"/>
      <c r="F35" s="149"/>
      <c r="G35" s="156"/>
      <c r="H35" s="220"/>
      <c r="I35" s="220"/>
      <c r="J35" s="220"/>
      <c r="K35" s="166"/>
      <c r="L35" s="115"/>
      <c r="M35" s="115"/>
      <c r="N35" s="115"/>
      <c r="O35" s="115"/>
      <c r="P35" s="115"/>
      <c r="Q35" s="115"/>
      <c r="R35" s="115"/>
    </row>
    <row r="36" spans="1:18" ht="13.5" thickBot="1" x14ac:dyDescent="0.25">
      <c r="A36" s="195"/>
      <c r="B36" s="42">
        <f>+B34+1</f>
        <v>43798</v>
      </c>
      <c r="C36" s="151"/>
      <c r="D36" s="151"/>
      <c r="E36" s="151"/>
      <c r="F36" s="151"/>
      <c r="G36" s="154"/>
      <c r="H36" s="210"/>
      <c r="I36" s="210"/>
      <c r="J36" s="210"/>
      <c r="K36" s="165"/>
      <c r="L36" s="115"/>
      <c r="M36" s="115"/>
      <c r="N36" s="115"/>
      <c r="O36" s="115"/>
      <c r="P36" s="115"/>
      <c r="Q36" s="115"/>
      <c r="R36" s="115"/>
    </row>
    <row r="37" spans="1:18" x14ac:dyDescent="0.2">
      <c r="A37" s="195"/>
      <c r="B37" s="130" t="s">
        <v>21</v>
      </c>
      <c r="C37" s="131"/>
      <c r="D37" s="131"/>
      <c r="E37" s="131"/>
      <c r="F37" s="131"/>
      <c r="G37" s="132"/>
      <c r="H37" s="218"/>
      <c r="I37" s="218"/>
      <c r="J37" s="218"/>
      <c r="K37" s="166"/>
      <c r="L37" s="115"/>
      <c r="M37" s="115"/>
      <c r="N37" s="115"/>
      <c r="O37" s="115"/>
      <c r="P37" s="115"/>
      <c r="Q37" s="115"/>
      <c r="R37" s="115"/>
    </row>
    <row r="38" spans="1:18" ht="13.5" thickBot="1" x14ac:dyDescent="0.25">
      <c r="A38" s="195"/>
      <c r="B38" s="43">
        <f>+B36+1</f>
        <v>43799</v>
      </c>
      <c r="C38" s="134"/>
      <c r="D38" s="134"/>
      <c r="E38" s="134"/>
      <c r="F38" s="134"/>
      <c r="G38" s="135"/>
      <c r="H38" s="219"/>
      <c r="I38" s="219"/>
      <c r="J38" s="219"/>
      <c r="K38" s="166"/>
      <c r="L38" s="115"/>
      <c r="M38" s="115"/>
      <c r="N38" s="115"/>
      <c r="O38" s="115"/>
      <c r="P38" s="115"/>
      <c r="Q38" s="115"/>
      <c r="R38" s="115"/>
    </row>
    <row r="39" spans="1:18" x14ac:dyDescent="0.2">
      <c r="A39" s="195"/>
      <c r="B39" s="130" t="s">
        <v>22</v>
      </c>
      <c r="C39" s="131"/>
      <c r="D39" s="131"/>
      <c r="E39" s="131"/>
      <c r="F39" s="131"/>
      <c r="G39" s="132"/>
      <c r="H39" s="218"/>
      <c r="I39" s="218"/>
      <c r="J39" s="218"/>
      <c r="K39" s="166"/>
      <c r="L39" s="115"/>
      <c r="M39" s="115"/>
      <c r="N39" s="115"/>
      <c r="O39" s="115"/>
      <c r="P39" s="115"/>
      <c r="Q39" s="115"/>
      <c r="R39" s="115"/>
    </row>
    <row r="40" spans="1:18" ht="13.5" thickBot="1" x14ac:dyDescent="0.25">
      <c r="A40" s="196"/>
      <c r="B40" s="43">
        <f>+B38+1</f>
        <v>43800</v>
      </c>
      <c r="C40" s="134"/>
      <c r="D40" s="134"/>
      <c r="E40" s="134"/>
      <c r="F40" s="134"/>
      <c r="G40" s="135"/>
      <c r="H40" s="219"/>
      <c r="I40" s="219"/>
      <c r="J40" s="219"/>
      <c r="K40" s="166"/>
      <c r="L40" s="115"/>
      <c r="M40" s="115"/>
      <c r="N40" s="115"/>
      <c r="O40" s="115"/>
      <c r="P40" s="115"/>
      <c r="Q40" s="115"/>
      <c r="R40" s="115"/>
    </row>
    <row r="41" spans="1:18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  <c r="L41" s="115"/>
      <c r="M41" s="115"/>
      <c r="N41" s="115"/>
      <c r="O41" s="115"/>
      <c r="P41" s="115"/>
      <c r="Q41" s="115"/>
      <c r="R41" s="115"/>
    </row>
    <row r="42" spans="1:18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  <c r="L42" s="115"/>
      <c r="M42" s="115"/>
      <c r="N42" s="115"/>
      <c r="O42" s="115"/>
      <c r="P42" s="115"/>
      <c r="Q42" s="115"/>
      <c r="R42" s="115"/>
    </row>
    <row r="43" spans="1:18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115</v>
      </c>
      <c r="L43" s="115"/>
      <c r="M43" s="115"/>
      <c r="N43" s="115"/>
      <c r="O43" s="115"/>
      <c r="P43" s="115"/>
      <c r="Q43" s="115"/>
      <c r="R43" s="115"/>
    </row>
    <row r="44" spans="1:18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  <c r="L44" s="115"/>
      <c r="M44" s="115"/>
      <c r="N44" s="115"/>
      <c r="O44" s="115"/>
      <c r="P44" s="115"/>
      <c r="Q44" s="115"/>
      <c r="R44" s="115"/>
    </row>
    <row r="45" spans="1:18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  <c r="L45" s="115"/>
      <c r="M45" s="115"/>
      <c r="N45" s="115"/>
      <c r="O45" s="115"/>
      <c r="P45" s="115"/>
      <c r="Q45" s="115"/>
      <c r="R45" s="115"/>
    </row>
    <row r="46" spans="1:18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  <c r="L46" s="115"/>
      <c r="M46" s="115"/>
      <c r="N46" s="115"/>
      <c r="O46" s="115"/>
      <c r="P46" s="115"/>
      <c r="Q46" s="115"/>
      <c r="R46" s="115"/>
    </row>
    <row r="47" spans="1:18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  <c r="L47" s="115"/>
      <c r="M47" s="115"/>
      <c r="N47" s="115"/>
      <c r="O47" s="115"/>
      <c r="P47" s="115"/>
      <c r="Q47" s="115"/>
      <c r="R47" s="115"/>
    </row>
    <row r="48" spans="1:18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15"/>
      <c r="M48" s="115"/>
      <c r="N48" s="115"/>
      <c r="O48" s="115"/>
      <c r="P48" s="115"/>
      <c r="Q48" s="115"/>
      <c r="R48" s="115"/>
    </row>
    <row r="49" spans="2:18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115"/>
      <c r="M49" s="115"/>
      <c r="N49" s="115"/>
      <c r="O49" s="115"/>
      <c r="P49" s="115"/>
      <c r="Q49" s="115"/>
      <c r="R49" s="115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9"/>
  <sheetViews>
    <sheetView showGridLines="0" zoomScale="70" zoomScaleNormal="70" workbookViewId="0">
      <selection activeCell="B12" sqref="B12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43801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B24</f>
        <v>43807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59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'Nov18-Dec1'!B40+1</f>
        <v>43801</v>
      </c>
      <c r="C12" s="83"/>
      <c r="D12" s="83"/>
      <c r="E12" s="83"/>
      <c r="F12" s="83"/>
      <c r="G12" s="102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43802</v>
      </c>
      <c r="C14" s="83"/>
      <c r="D14" s="83"/>
      <c r="E14" s="83"/>
      <c r="F14" s="83"/>
      <c r="G14" s="102"/>
      <c r="H14" s="200"/>
      <c r="I14" s="200"/>
      <c r="J14" s="200"/>
      <c r="K14" s="95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43803</v>
      </c>
      <c r="C16" s="83"/>
      <c r="D16" s="83"/>
      <c r="E16" s="83"/>
      <c r="F16" s="83"/>
      <c r="G16" s="102"/>
      <c r="H16" s="202"/>
      <c r="I16" s="202"/>
      <c r="J16" s="202"/>
      <c r="K16" s="95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43804</v>
      </c>
      <c r="C18" s="83"/>
      <c r="D18" s="83"/>
      <c r="E18" s="83"/>
      <c r="F18" s="83"/>
      <c r="G18" s="94"/>
      <c r="H18" s="202"/>
      <c r="I18" s="202"/>
      <c r="J18" s="202"/>
      <c r="K18" s="93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43805</v>
      </c>
      <c r="C20" s="83"/>
      <c r="D20" s="83"/>
      <c r="E20" s="83"/>
      <c r="F20" s="83"/>
      <c r="G20" s="94"/>
      <c r="H20" s="200"/>
      <c r="I20" s="200"/>
      <c r="J20" s="200"/>
      <c r="K20" s="93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43806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43807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60</v>
      </c>
      <c r="B27" s="186" t="s">
        <v>23</v>
      </c>
      <c r="C27" s="184"/>
      <c r="D27" s="184"/>
      <c r="E27" s="184"/>
      <c r="F27" s="184"/>
      <c r="G27" s="187"/>
      <c r="H27" s="221"/>
      <c r="I27" s="221"/>
      <c r="J27" s="221"/>
      <c r="K27" s="118"/>
    </row>
    <row r="28" spans="1:11" ht="13.5" thickBot="1" x14ac:dyDescent="0.25">
      <c r="A28" s="195"/>
      <c r="B28" s="188"/>
      <c r="C28" s="183"/>
      <c r="D28" s="183"/>
      <c r="E28" s="183"/>
      <c r="F28" s="183"/>
      <c r="G28" s="189"/>
      <c r="H28" s="222"/>
      <c r="I28" s="222"/>
      <c r="J28" s="222"/>
      <c r="K28" s="119"/>
    </row>
    <row r="29" spans="1:11" x14ac:dyDescent="0.2">
      <c r="A29" s="195"/>
      <c r="B29" s="186" t="s">
        <v>24</v>
      </c>
      <c r="C29" s="184"/>
      <c r="D29" s="184"/>
      <c r="E29" s="184"/>
      <c r="F29" s="184"/>
      <c r="G29" s="190"/>
      <c r="H29" s="221"/>
      <c r="I29" s="221"/>
      <c r="J29" s="221"/>
      <c r="K29" s="118"/>
    </row>
    <row r="30" spans="1:11" ht="13.5" thickBot="1" x14ac:dyDescent="0.25">
      <c r="A30" s="195"/>
      <c r="B30" s="188"/>
      <c r="C30" s="183"/>
      <c r="D30" s="183"/>
      <c r="E30" s="183"/>
      <c r="F30" s="183"/>
      <c r="G30" s="191"/>
      <c r="H30" s="222"/>
      <c r="I30" s="222"/>
      <c r="J30" s="222"/>
      <c r="K30" s="118"/>
    </row>
    <row r="31" spans="1:11" x14ac:dyDescent="0.2">
      <c r="A31" s="195"/>
      <c r="B31" s="192" t="s">
        <v>25</v>
      </c>
      <c r="C31" s="185"/>
      <c r="D31" s="185"/>
      <c r="E31" s="185"/>
      <c r="F31" s="185"/>
      <c r="G31" s="190"/>
      <c r="H31" s="223"/>
      <c r="I31" s="223"/>
      <c r="J31" s="223"/>
      <c r="K31" s="118"/>
    </row>
    <row r="32" spans="1:11" ht="13.5" thickBot="1" x14ac:dyDescent="0.25">
      <c r="A32" s="195"/>
      <c r="B32" s="188"/>
      <c r="C32" s="183"/>
      <c r="D32" s="183"/>
      <c r="E32" s="183"/>
      <c r="F32" s="183"/>
      <c r="G32" s="189"/>
      <c r="H32" s="222"/>
      <c r="I32" s="222"/>
      <c r="J32" s="222"/>
      <c r="K32" s="118"/>
    </row>
    <row r="33" spans="1:11" x14ac:dyDescent="0.2">
      <c r="A33" s="195"/>
      <c r="B33" s="192" t="s">
        <v>26</v>
      </c>
      <c r="C33" s="185"/>
      <c r="D33" s="185"/>
      <c r="E33" s="185"/>
      <c r="F33" s="185"/>
      <c r="G33" s="190"/>
      <c r="H33" s="223"/>
      <c r="I33" s="223"/>
      <c r="J33" s="223"/>
      <c r="K33" s="118"/>
    </row>
    <row r="34" spans="1:11" ht="13.5" thickBot="1" x14ac:dyDescent="0.25">
      <c r="A34" s="195"/>
      <c r="B34" s="188"/>
      <c r="C34" s="183"/>
      <c r="D34" s="183"/>
      <c r="E34" s="183"/>
      <c r="F34" s="183"/>
      <c r="G34" s="189"/>
      <c r="H34" s="222"/>
      <c r="I34" s="222"/>
      <c r="J34" s="222"/>
      <c r="K34" s="119"/>
    </row>
    <row r="35" spans="1:11" x14ac:dyDescent="0.2">
      <c r="A35" s="195"/>
      <c r="B35" s="186" t="s">
        <v>20</v>
      </c>
      <c r="C35" s="184"/>
      <c r="D35" s="184"/>
      <c r="E35" s="184"/>
      <c r="F35" s="184"/>
      <c r="G35" s="190"/>
      <c r="H35" s="221"/>
      <c r="I35" s="221"/>
      <c r="J35" s="221"/>
      <c r="K35" s="118"/>
    </row>
    <row r="36" spans="1:11" ht="13.5" thickBot="1" x14ac:dyDescent="0.25">
      <c r="A36" s="195"/>
      <c r="B36" s="188"/>
      <c r="C36" s="183"/>
      <c r="D36" s="183"/>
      <c r="E36" s="183"/>
      <c r="F36" s="183"/>
      <c r="G36" s="189"/>
      <c r="H36" s="222"/>
      <c r="I36" s="222"/>
      <c r="J36" s="222"/>
      <c r="K36" s="119"/>
    </row>
    <row r="37" spans="1:11" x14ac:dyDescent="0.2">
      <c r="A37" s="195"/>
      <c r="B37" s="186" t="s">
        <v>21</v>
      </c>
      <c r="C37" s="184"/>
      <c r="D37" s="184"/>
      <c r="E37" s="184"/>
      <c r="F37" s="184"/>
      <c r="G37" s="190"/>
      <c r="H37" s="221"/>
      <c r="I37" s="221"/>
      <c r="J37" s="221"/>
      <c r="K37" s="118"/>
    </row>
    <row r="38" spans="1:11" ht="13.5" thickBot="1" x14ac:dyDescent="0.25">
      <c r="A38" s="195"/>
      <c r="B38" s="188"/>
      <c r="C38" s="183"/>
      <c r="D38" s="183"/>
      <c r="E38" s="183"/>
      <c r="F38" s="183"/>
      <c r="G38" s="191"/>
      <c r="H38" s="222"/>
      <c r="I38" s="222"/>
      <c r="J38" s="222"/>
      <c r="K38" s="118"/>
    </row>
    <row r="39" spans="1:11" x14ac:dyDescent="0.2">
      <c r="A39" s="195"/>
      <c r="B39" s="186" t="s">
        <v>22</v>
      </c>
      <c r="C39" s="184"/>
      <c r="D39" s="184"/>
      <c r="E39" s="184"/>
      <c r="F39" s="184"/>
      <c r="G39" s="190"/>
      <c r="H39" s="221"/>
      <c r="I39" s="221"/>
      <c r="J39" s="221"/>
      <c r="K39" s="118"/>
    </row>
    <row r="40" spans="1:11" ht="13.5" thickBot="1" x14ac:dyDescent="0.25">
      <c r="A40" s="196"/>
      <c r="B40" s="188"/>
      <c r="C40" s="183"/>
      <c r="D40" s="183"/>
      <c r="E40" s="183"/>
      <c r="F40" s="183"/>
      <c r="G40" s="191"/>
      <c r="H40" s="222"/>
      <c r="I40" s="222"/>
      <c r="J40" s="222"/>
      <c r="K40" s="118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115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49"/>
  <sheetViews>
    <sheetView showGridLines="0" zoomScale="69" zoomScaleNormal="69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43808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43821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61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'Dec2-Dec8'!B24+1</f>
        <v>43808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43809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43810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43811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43812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43813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43814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62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43815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43816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43817</v>
      </c>
      <c r="C32" s="83"/>
      <c r="D32" s="83"/>
      <c r="E32" s="83"/>
      <c r="F32" s="83"/>
      <c r="G32" s="94"/>
      <c r="H32" s="202"/>
      <c r="I32" s="202"/>
      <c r="J32" s="202"/>
      <c r="K32" s="93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43818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43819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43820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43821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116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49"/>
  <sheetViews>
    <sheetView showGridLines="0" zoomScale="70" zoomScaleNormal="70" workbookViewId="0">
      <selection activeCell="A49" sqref="A49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43822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B24</f>
        <v>43828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94</v>
      </c>
      <c r="B11" s="41" t="s">
        <v>23</v>
      </c>
      <c r="C11" s="149"/>
      <c r="D11" s="149"/>
      <c r="E11" s="149"/>
      <c r="F11" s="149"/>
      <c r="G11" s="150"/>
      <c r="H11" s="220"/>
      <c r="I11" s="220"/>
      <c r="J11" s="220"/>
      <c r="K11" s="163"/>
    </row>
    <row r="12" spans="1:12" ht="13.5" thickBot="1" x14ac:dyDescent="0.25">
      <c r="A12" s="195"/>
      <c r="B12" s="42">
        <f>'Dec9-Dec22'!B40+1</f>
        <v>43822</v>
      </c>
      <c r="C12" s="151"/>
      <c r="D12" s="151"/>
      <c r="E12" s="151"/>
      <c r="F12" s="151"/>
      <c r="G12" s="152"/>
      <c r="H12" s="210"/>
      <c r="I12" s="210"/>
      <c r="J12" s="210"/>
      <c r="K12" s="168"/>
    </row>
    <row r="13" spans="1:12" x14ac:dyDescent="0.2">
      <c r="A13" s="195"/>
      <c r="B13" s="41" t="s">
        <v>24</v>
      </c>
      <c r="C13" s="149"/>
      <c r="D13" s="149"/>
      <c r="E13" s="149"/>
      <c r="F13" s="149"/>
      <c r="G13" s="153"/>
      <c r="H13" s="220"/>
      <c r="I13" s="220"/>
      <c r="J13" s="220"/>
      <c r="K13" s="166"/>
    </row>
    <row r="14" spans="1:12" ht="13.5" thickBot="1" x14ac:dyDescent="0.25">
      <c r="A14" s="195"/>
      <c r="B14" s="42">
        <f>+B12+1</f>
        <v>43823</v>
      </c>
      <c r="C14" s="151"/>
      <c r="D14" s="151"/>
      <c r="E14" s="151"/>
      <c r="F14" s="151"/>
      <c r="G14" s="154"/>
      <c r="H14" s="210"/>
      <c r="I14" s="210"/>
      <c r="J14" s="210"/>
      <c r="K14" s="165"/>
    </row>
    <row r="15" spans="1:12" x14ac:dyDescent="0.2">
      <c r="A15" s="195"/>
      <c r="B15" s="80" t="s">
        <v>25</v>
      </c>
      <c r="C15" s="155"/>
      <c r="D15" s="155"/>
      <c r="E15" s="155"/>
      <c r="F15" s="155"/>
      <c r="G15" s="156"/>
      <c r="H15" s="209"/>
      <c r="I15" s="209"/>
      <c r="J15" s="209"/>
      <c r="K15" s="166"/>
    </row>
    <row r="16" spans="1:12" ht="13.5" thickBot="1" x14ac:dyDescent="0.25">
      <c r="A16" s="195"/>
      <c r="B16" s="82">
        <f>+B14+1</f>
        <v>43824</v>
      </c>
      <c r="C16" s="151"/>
      <c r="D16" s="151"/>
      <c r="E16" s="151"/>
      <c r="F16" s="151"/>
      <c r="G16" s="157"/>
      <c r="H16" s="210"/>
      <c r="I16" s="210"/>
      <c r="J16" s="210"/>
      <c r="K16" s="167"/>
    </row>
    <row r="17" spans="1:11" x14ac:dyDescent="0.2">
      <c r="A17" s="195"/>
      <c r="B17" s="80" t="s">
        <v>26</v>
      </c>
      <c r="C17" s="155"/>
      <c r="D17" s="155"/>
      <c r="E17" s="155"/>
      <c r="F17" s="155"/>
      <c r="G17" s="156"/>
      <c r="H17" s="209"/>
      <c r="I17" s="209"/>
      <c r="J17" s="209"/>
      <c r="K17" s="166"/>
    </row>
    <row r="18" spans="1:11" ht="13.5" thickBot="1" x14ac:dyDescent="0.25">
      <c r="A18" s="195"/>
      <c r="B18" s="82">
        <f>+B16+1</f>
        <v>43825</v>
      </c>
      <c r="C18" s="151"/>
      <c r="D18" s="151"/>
      <c r="E18" s="151"/>
      <c r="F18" s="151"/>
      <c r="G18" s="157"/>
      <c r="H18" s="210"/>
      <c r="I18" s="210"/>
      <c r="J18" s="210"/>
      <c r="K18" s="166"/>
    </row>
    <row r="19" spans="1:11" x14ac:dyDescent="0.2">
      <c r="A19" s="195"/>
      <c r="B19" s="41" t="s">
        <v>20</v>
      </c>
      <c r="C19" s="149"/>
      <c r="D19" s="149"/>
      <c r="E19" s="149"/>
      <c r="F19" s="149"/>
      <c r="G19" s="156"/>
      <c r="H19" s="220"/>
      <c r="I19" s="220"/>
      <c r="J19" s="220"/>
      <c r="K19" s="166"/>
    </row>
    <row r="20" spans="1:11" ht="13.5" thickBot="1" x14ac:dyDescent="0.25">
      <c r="A20" s="195"/>
      <c r="B20" s="42">
        <f>+B18+1</f>
        <v>43826</v>
      </c>
      <c r="C20" s="151"/>
      <c r="D20" s="151"/>
      <c r="E20" s="151"/>
      <c r="F20" s="151"/>
      <c r="G20" s="157"/>
      <c r="H20" s="210"/>
      <c r="I20" s="210"/>
      <c r="J20" s="210"/>
      <c r="K20" s="166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43827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43828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93</v>
      </c>
      <c r="B27" s="120"/>
      <c r="C27" s="121"/>
      <c r="D27" s="121"/>
      <c r="E27" s="121"/>
      <c r="F27" s="121"/>
      <c r="G27" s="122"/>
      <c r="H27" s="224"/>
      <c r="I27" s="224"/>
      <c r="J27" s="224"/>
      <c r="K27" s="123"/>
    </row>
    <row r="28" spans="1:11" ht="13.5" thickBot="1" x14ac:dyDescent="0.25">
      <c r="A28" s="195"/>
      <c r="B28" s="124"/>
      <c r="C28" s="125"/>
      <c r="D28" s="125"/>
      <c r="E28" s="125"/>
      <c r="F28" s="125"/>
      <c r="G28" s="126"/>
      <c r="H28" s="225"/>
      <c r="I28" s="225"/>
      <c r="J28" s="225"/>
      <c r="K28" s="123"/>
    </row>
    <row r="29" spans="1:11" x14ac:dyDescent="0.2">
      <c r="A29" s="195"/>
      <c r="B29" s="120"/>
      <c r="C29" s="121"/>
      <c r="D29" s="121"/>
      <c r="E29" s="121"/>
      <c r="F29" s="121"/>
      <c r="G29" s="122"/>
      <c r="H29" s="224"/>
      <c r="I29" s="224"/>
      <c r="J29" s="224"/>
      <c r="K29" s="123"/>
    </row>
    <row r="30" spans="1:11" ht="13.5" thickBot="1" x14ac:dyDescent="0.25">
      <c r="A30" s="195"/>
      <c r="B30" s="124"/>
      <c r="C30" s="125"/>
      <c r="D30" s="125"/>
      <c r="E30" s="125"/>
      <c r="F30" s="125"/>
      <c r="G30" s="126"/>
      <c r="H30" s="225"/>
      <c r="I30" s="225"/>
      <c r="J30" s="225"/>
      <c r="K30" s="123"/>
    </row>
    <row r="31" spans="1:11" x14ac:dyDescent="0.2">
      <c r="A31" s="195"/>
      <c r="B31" s="127"/>
      <c r="C31" s="128"/>
      <c r="D31" s="128"/>
      <c r="E31" s="128"/>
      <c r="F31" s="128"/>
      <c r="G31" s="122"/>
      <c r="H31" s="226"/>
      <c r="I31" s="226"/>
      <c r="J31" s="226"/>
      <c r="K31" s="123"/>
    </row>
    <row r="32" spans="1:11" ht="13.5" thickBot="1" x14ac:dyDescent="0.25">
      <c r="A32" s="195"/>
      <c r="B32" s="124"/>
      <c r="C32" s="125"/>
      <c r="D32" s="125"/>
      <c r="E32" s="125"/>
      <c r="F32" s="125"/>
      <c r="G32" s="136"/>
      <c r="H32" s="225"/>
      <c r="I32" s="225"/>
      <c r="J32" s="225"/>
      <c r="K32" s="129"/>
    </row>
    <row r="33" spans="1:11" x14ac:dyDescent="0.2">
      <c r="A33" s="195"/>
      <c r="B33" s="127"/>
      <c r="C33" s="128"/>
      <c r="D33" s="128"/>
      <c r="E33" s="128"/>
      <c r="F33" s="128"/>
      <c r="G33" s="122"/>
      <c r="H33" s="226"/>
      <c r="I33" s="226"/>
      <c r="J33" s="226"/>
      <c r="K33" s="123"/>
    </row>
    <row r="34" spans="1:11" ht="13.5" thickBot="1" x14ac:dyDescent="0.25">
      <c r="A34" s="195"/>
      <c r="B34" s="124"/>
      <c r="C34" s="125"/>
      <c r="D34" s="125"/>
      <c r="E34" s="125"/>
      <c r="F34" s="125"/>
      <c r="G34" s="136"/>
      <c r="H34" s="225"/>
      <c r="I34" s="225"/>
      <c r="J34" s="225"/>
      <c r="K34" s="129"/>
    </row>
    <row r="35" spans="1:11" x14ac:dyDescent="0.2">
      <c r="A35" s="195"/>
      <c r="B35" s="120"/>
      <c r="C35" s="121"/>
      <c r="D35" s="121"/>
      <c r="E35" s="121"/>
      <c r="F35" s="121"/>
      <c r="G35" s="122"/>
      <c r="H35" s="224"/>
      <c r="I35" s="224"/>
      <c r="J35" s="224"/>
      <c r="K35" s="123"/>
    </row>
    <row r="36" spans="1:11" ht="13.5" thickBot="1" x14ac:dyDescent="0.25">
      <c r="A36" s="195"/>
      <c r="B36" s="124"/>
      <c r="C36" s="125"/>
      <c r="D36" s="125"/>
      <c r="E36" s="125"/>
      <c r="F36" s="125"/>
      <c r="G36" s="136"/>
      <c r="H36" s="225"/>
      <c r="I36" s="225"/>
      <c r="J36" s="225"/>
      <c r="K36" s="129"/>
    </row>
    <row r="37" spans="1:11" x14ac:dyDescent="0.2">
      <c r="A37" s="195"/>
      <c r="B37" s="120"/>
      <c r="C37" s="121"/>
      <c r="D37" s="121"/>
      <c r="E37" s="121"/>
      <c r="F37" s="121"/>
      <c r="G37" s="122"/>
      <c r="H37" s="224"/>
      <c r="I37" s="224"/>
      <c r="J37" s="224"/>
      <c r="K37" s="123"/>
    </row>
    <row r="38" spans="1:11" ht="13.5" thickBot="1" x14ac:dyDescent="0.25">
      <c r="A38" s="195"/>
      <c r="B38" s="124"/>
      <c r="C38" s="125"/>
      <c r="D38" s="125"/>
      <c r="E38" s="125"/>
      <c r="F38" s="125"/>
      <c r="G38" s="126"/>
      <c r="H38" s="225"/>
      <c r="I38" s="225"/>
      <c r="J38" s="225"/>
      <c r="K38" s="123"/>
    </row>
    <row r="39" spans="1:11" x14ac:dyDescent="0.2">
      <c r="A39" s="195"/>
      <c r="B39" s="120"/>
      <c r="C39" s="121"/>
      <c r="D39" s="121"/>
      <c r="E39" s="121"/>
      <c r="F39" s="121"/>
      <c r="G39" s="122"/>
      <c r="H39" s="224"/>
      <c r="I39" s="224"/>
      <c r="J39" s="224"/>
      <c r="K39" s="123"/>
    </row>
    <row r="40" spans="1:11" ht="13.5" thickBot="1" x14ac:dyDescent="0.25">
      <c r="A40" s="196"/>
      <c r="B40" s="124"/>
      <c r="C40" s="125"/>
      <c r="D40" s="125"/>
      <c r="E40" s="125"/>
      <c r="F40" s="125"/>
      <c r="G40" s="126"/>
      <c r="H40" s="225"/>
      <c r="I40" s="225"/>
      <c r="J40" s="225"/>
      <c r="K40" s="123"/>
    </row>
    <row r="41" spans="1:11" ht="13.5" thickBot="1" x14ac:dyDescent="0.25">
      <c r="A41" s="30"/>
      <c r="B41" s="137" t="s">
        <v>28</v>
      </c>
      <c r="C41" s="138"/>
      <c r="D41" s="139"/>
      <c r="E41" s="139"/>
      <c r="F41" s="139"/>
      <c r="G41" s="140"/>
      <c r="H41" s="141">
        <f>SUM(H27:H40)</f>
        <v>0</v>
      </c>
      <c r="I41" s="141">
        <f>SUM(I27:I40)</f>
        <v>0</v>
      </c>
      <c r="J41" s="141">
        <f>SUM(J27:J40)</f>
        <v>0</v>
      </c>
      <c r="K41" s="142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116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9:H40"/>
    <mergeCell ref="I39:I40"/>
    <mergeCell ref="J39:J40"/>
    <mergeCell ref="H35:H36"/>
    <mergeCell ref="I35:I36"/>
    <mergeCell ref="J35:J36"/>
    <mergeCell ref="H37:H38"/>
    <mergeCell ref="I37:I38"/>
    <mergeCell ref="J37:J38"/>
    <mergeCell ref="H23:H24"/>
    <mergeCell ref="I23:I24"/>
    <mergeCell ref="J23:J24"/>
    <mergeCell ref="A27:A40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19:H20"/>
    <mergeCell ref="I19:I20"/>
    <mergeCell ref="J19:J20"/>
    <mergeCell ref="H21:H22"/>
    <mergeCell ref="I21:I22"/>
    <mergeCell ref="J21:J22"/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</mergeCells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70" zoomScaleNormal="70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43829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43842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63</v>
      </c>
      <c r="B11" s="41" t="s">
        <v>23</v>
      </c>
      <c r="C11" s="149"/>
      <c r="D11" s="149"/>
      <c r="E11" s="149"/>
      <c r="F11" s="149"/>
      <c r="G11" s="150"/>
      <c r="H11" s="220"/>
      <c r="I11" s="220"/>
      <c r="J11" s="220"/>
      <c r="K11" s="163"/>
    </row>
    <row r="12" spans="1:12" ht="13.5" thickBot="1" x14ac:dyDescent="0.25">
      <c r="A12" s="195"/>
      <c r="B12" s="42">
        <f>SUM('Dec23-Dec29'!B24)+1</f>
        <v>43829</v>
      </c>
      <c r="C12" s="151"/>
      <c r="D12" s="151"/>
      <c r="E12" s="151"/>
      <c r="F12" s="151"/>
      <c r="G12" s="152"/>
      <c r="H12" s="210"/>
      <c r="I12" s="210"/>
      <c r="J12" s="210"/>
      <c r="K12" s="168"/>
    </row>
    <row r="13" spans="1:12" x14ac:dyDescent="0.2">
      <c r="A13" s="195"/>
      <c r="B13" s="41" t="s">
        <v>24</v>
      </c>
      <c r="C13" s="149"/>
      <c r="D13" s="149"/>
      <c r="E13" s="149"/>
      <c r="F13" s="149"/>
      <c r="G13" s="153"/>
      <c r="H13" s="220"/>
      <c r="I13" s="220"/>
      <c r="J13" s="220"/>
      <c r="K13" s="166"/>
    </row>
    <row r="14" spans="1:12" ht="13.5" thickBot="1" x14ac:dyDescent="0.25">
      <c r="A14" s="195"/>
      <c r="B14" s="42">
        <f>+B12+1</f>
        <v>43830</v>
      </c>
      <c r="C14" s="151"/>
      <c r="D14" s="151"/>
      <c r="E14" s="151"/>
      <c r="F14" s="151"/>
      <c r="G14" s="154"/>
      <c r="H14" s="210"/>
      <c r="I14" s="210"/>
      <c r="J14" s="210"/>
      <c r="K14" s="165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43831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43832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43833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43834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43835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64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43836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43837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43838</v>
      </c>
      <c r="C32" s="83"/>
      <c r="D32" s="83"/>
      <c r="E32" s="83"/>
      <c r="F32" s="83"/>
      <c r="G32" s="94"/>
      <c r="H32" s="202"/>
      <c r="I32" s="202"/>
      <c r="J32" s="202"/>
      <c r="K32" s="93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43839</v>
      </c>
      <c r="C34" s="83"/>
      <c r="D34" s="83"/>
      <c r="E34" s="83"/>
      <c r="F34" s="83"/>
      <c r="G34" s="94"/>
      <c r="H34" s="202"/>
      <c r="I34" s="202"/>
      <c r="J34" s="202"/>
      <c r="K34" s="93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43840</v>
      </c>
      <c r="C36" s="83"/>
      <c r="D36" s="83"/>
      <c r="E36" s="83"/>
      <c r="F36" s="83"/>
      <c r="G36" s="94"/>
      <c r="H36" s="200"/>
      <c r="I36" s="200"/>
      <c r="J36" s="200"/>
      <c r="K36" s="93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43841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43842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117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70" zoomScaleNormal="70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43843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43856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65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+'Dec30-Jan12'!B40+1</f>
        <v>43843</v>
      </c>
      <c r="C12" s="83"/>
      <c r="D12" s="83"/>
      <c r="E12" s="83"/>
      <c r="F12" s="83"/>
      <c r="G12" s="102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43844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43845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43846</v>
      </c>
      <c r="C18" s="83"/>
      <c r="D18" s="83"/>
      <c r="E18" s="83"/>
      <c r="F18" s="83"/>
      <c r="G18" s="94"/>
      <c r="H18" s="202"/>
      <c r="I18" s="202"/>
      <c r="J18" s="202"/>
      <c r="K18" s="93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43847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43848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43849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66</v>
      </c>
      <c r="B27" s="41" t="s">
        <v>23</v>
      </c>
      <c r="C27" s="149"/>
      <c r="D27" s="149"/>
      <c r="E27" s="149"/>
      <c r="F27" s="149"/>
      <c r="G27" s="156"/>
      <c r="H27" s="220"/>
      <c r="I27" s="220"/>
      <c r="J27" s="220"/>
      <c r="K27" s="166"/>
    </row>
    <row r="28" spans="1:11" ht="13.5" thickBot="1" x14ac:dyDescent="0.25">
      <c r="A28" s="195"/>
      <c r="B28" s="42">
        <f>+B24+1</f>
        <v>43850</v>
      </c>
      <c r="C28" s="151"/>
      <c r="D28" s="151"/>
      <c r="E28" s="151"/>
      <c r="F28" s="151"/>
      <c r="G28" s="157"/>
      <c r="H28" s="210"/>
      <c r="I28" s="210"/>
      <c r="J28" s="210"/>
      <c r="K28" s="166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43851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43852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43853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43854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43855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43856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118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70" zoomScaleNormal="70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43857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43870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67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+'Jan 13-26'!B40+1</f>
        <v>43857</v>
      </c>
      <c r="C12" s="83"/>
      <c r="D12" s="83"/>
      <c r="E12" s="83"/>
      <c r="F12" s="83"/>
      <c r="G12" s="99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43858</v>
      </c>
      <c r="C14" s="83"/>
      <c r="D14" s="83"/>
      <c r="E14" s="83"/>
      <c r="F14" s="83"/>
      <c r="G14" s="7"/>
      <c r="H14" s="200"/>
      <c r="I14" s="200"/>
      <c r="J14" s="200"/>
      <c r="K14" s="95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43859</v>
      </c>
      <c r="C16" s="83"/>
      <c r="D16" s="83"/>
      <c r="E16" s="83"/>
      <c r="F16" s="83"/>
      <c r="G16" s="7"/>
      <c r="H16" s="202"/>
      <c r="I16" s="202"/>
      <c r="J16" s="202"/>
      <c r="K16" s="95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43860</v>
      </c>
      <c r="C18" s="83"/>
      <c r="D18" s="83"/>
      <c r="E18" s="83"/>
      <c r="F18" s="83"/>
      <c r="G18" s="7"/>
      <c r="H18" s="202"/>
      <c r="I18" s="202"/>
      <c r="J18" s="202"/>
      <c r="K18" s="95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43861</v>
      </c>
      <c r="C20" s="83"/>
      <c r="D20" s="83"/>
      <c r="E20" s="83"/>
      <c r="F20" s="83"/>
      <c r="G20" s="7"/>
      <c r="H20" s="200"/>
      <c r="I20" s="200"/>
      <c r="J20" s="200"/>
      <c r="K20" s="95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43862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43863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68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43864</v>
      </c>
      <c r="C28" s="83"/>
      <c r="D28" s="83"/>
      <c r="E28" s="83"/>
      <c r="F28" s="83"/>
      <c r="G28" s="94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43865</v>
      </c>
      <c r="C30" s="83"/>
      <c r="D30" s="83"/>
      <c r="E30" s="83"/>
      <c r="F30" s="83"/>
      <c r="G30" s="94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43866</v>
      </c>
      <c r="C32" s="83"/>
      <c r="D32" s="83"/>
      <c r="E32" s="83"/>
      <c r="F32" s="83"/>
      <c r="G32" s="94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43867</v>
      </c>
      <c r="C34" s="83"/>
      <c r="D34" s="83"/>
      <c r="E34" s="83"/>
      <c r="F34" s="83"/>
      <c r="G34" s="94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43868</v>
      </c>
      <c r="C36" s="83"/>
      <c r="D36" s="83"/>
      <c r="E36" s="83"/>
      <c r="F36" s="83"/>
      <c r="G36" s="94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43869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43870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119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43871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43884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69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+'Jan27-Feb9'!B40+1</f>
        <v>43871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43872</v>
      </c>
      <c r="C14" s="83"/>
      <c r="D14" s="83"/>
      <c r="E14" s="83"/>
      <c r="F14" s="83"/>
      <c r="G14" s="94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43873</v>
      </c>
      <c r="C16" s="83"/>
      <c r="D16" s="83"/>
      <c r="E16" s="83"/>
      <c r="F16" s="83"/>
      <c r="G16" s="94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43874</v>
      </c>
      <c r="C18" s="83"/>
      <c r="D18" s="83"/>
      <c r="E18" s="83"/>
      <c r="F18" s="83"/>
      <c r="G18" s="94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43875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43876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43877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4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70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43878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43879</v>
      </c>
      <c r="C30" s="83"/>
      <c r="D30" s="83"/>
      <c r="E30" s="83"/>
      <c r="F30" s="83"/>
      <c r="G30" s="94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43880</v>
      </c>
      <c r="C32" s="83"/>
      <c r="D32" s="83"/>
      <c r="E32" s="83"/>
      <c r="F32" s="83"/>
      <c r="G32" s="7"/>
      <c r="H32" s="202"/>
      <c r="I32" s="202"/>
      <c r="J32" s="202"/>
      <c r="K32" s="93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43881</v>
      </c>
      <c r="C34" s="83"/>
      <c r="D34" s="83"/>
      <c r="E34" s="83"/>
      <c r="F34" s="83"/>
      <c r="G34" s="7"/>
      <c r="H34" s="202"/>
      <c r="I34" s="202"/>
      <c r="J34" s="202"/>
      <c r="K34" s="93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43882</v>
      </c>
      <c r="C36" s="83"/>
      <c r="D36" s="83"/>
      <c r="E36" s="83"/>
      <c r="F36" s="83"/>
      <c r="G36" s="7"/>
      <c r="H36" s="200"/>
      <c r="I36" s="200"/>
      <c r="J36" s="200"/>
      <c r="K36" s="93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43883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43884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120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zoomScale="60" zoomScaleNormal="60" workbookViewId="0">
      <selection activeCell="G59" sqref="G59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43647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43660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37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v>43647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43648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155"/>
      <c r="D15" s="155"/>
      <c r="E15" s="155"/>
      <c r="F15" s="155"/>
      <c r="G15" s="156"/>
      <c r="H15" s="209"/>
      <c r="I15" s="209"/>
      <c r="J15" s="209"/>
      <c r="K15" s="166"/>
    </row>
    <row r="16" spans="1:12" ht="13.5" thickBot="1" x14ac:dyDescent="0.25">
      <c r="A16" s="195"/>
      <c r="B16" s="82">
        <f>+B14+1</f>
        <v>43649</v>
      </c>
      <c r="C16" s="151"/>
      <c r="D16" s="151"/>
      <c r="E16" s="151"/>
      <c r="F16" s="151"/>
      <c r="G16" s="157"/>
      <c r="H16" s="210"/>
      <c r="I16" s="210"/>
      <c r="J16" s="210"/>
      <c r="K16" s="167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43650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43651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43652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43653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38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43654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43655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43656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43657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43658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43659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43660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103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5" zoomScaleNormal="65" workbookViewId="0">
      <selection activeCell="J55" sqref="J55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43885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B40</f>
        <v>43898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71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+'Feb 10-23'!B40+1</f>
        <v>43885</v>
      </c>
      <c r="C12" s="83"/>
      <c r="D12" s="83"/>
      <c r="E12" s="83"/>
      <c r="F12" s="83"/>
      <c r="G12" s="99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43886</v>
      </c>
      <c r="C14" s="83"/>
      <c r="D14" s="83"/>
      <c r="E14" s="83"/>
      <c r="F14" s="83"/>
      <c r="G14" s="7"/>
      <c r="H14" s="200"/>
      <c r="I14" s="200"/>
      <c r="J14" s="200"/>
      <c r="K14" s="95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43887</v>
      </c>
      <c r="C16" s="83"/>
      <c r="D16" s="83"/>
      <c r="E16" s="83"/>
      <c r="F16" s="83"/>
      <c r="G16" s="7"/>
      <c r="H16" s="202"/>
      <c r="I16" s="202"/>
      <c r="J16" s="202"/>
      <c r="K16" s="95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43888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43889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43890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43891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72</v>
      </c>
      <c r="B27" s="117" t="s">
        <v>23</v>
      </c>
      <c r="C27" s="97"/>
      <c r="D27" s="97"/>
      <c r="E27" s="97"/>
      <c r="F27" s="97"/>
      <c r="G27" s="6"/>
      <c r="H27" s="227"/>
      <c r="I27" s="227"/>
      <c r="J27" s="227"/>
      <c r="K27" s="118"/>
    </row>
    <row r="28" spans="1:11" ht="13.5" thickBot="1" x14ac:dyDescent="0.25">
      <c r="A28" s="195"/>
      <c r="B28" s="82">
        <f>B24+1</f>
        <v>43892</v>
      </c>
      <c r="C28" s="83"/>
      <c r="D28" s="83"/>
      <c r="E28" s="83"/>
      <c r="F28" s="83"/>
      <c r="G28" s="7"/>
      <c r="H28" s="202"/>
      <c r="I28" s="202"/>
      <c r="J28" s="202"/>
      <c r="K28" s="118"/>
    </row>
    <row r="29" spans="1:11" x14ac:dyDescent="0.2">
      <c r="A29" s="195"/>
      <c r="B29" s="117" t="s">
        <v>24</v>
      </c>
      <c r="C29" s="97"/>
      <c r="D29" s="97"/>
      <c r="E29" s="97"/>
      <c r="F29" s="97"/>
      <c r="G29" s="6"/>
      <c r="H29" s="227"/>
      <c r="I29" s="227"/>
      <c r="J29" s="227"/>
      <c r="K29" s="118"/>
    </row>
    <row r="30" spans="1:11" ht="13.5" thickBot="1" x14ac:dyDescent="0.25">
      <c r="A30" s="195"/>
      <c r="B30" s="82">
        <f>B28+1</f>
        <v>43893</v>
      </c>
      <c r="C30" s="83"/>
      <c r="D30" s="83"/>
      <c r="E30" s="83"/>
      <c r="F30" s="83"/>
      <c r="G30" s="7"/>
      <c r="H30" s="202"/>
      <c r="I30" s="202"/>
      <c r="J30" s="202"/>
      <c r="K30" s="118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18"/>
    </row>
    <row r="32" spans="1:11" ht="13.5" thickBot="1" x14ac:dyDescent="0.25">
      <c r="A32" s="195"/>
      <c r="B32" s="82">
        <f>B30+1</f>
        <v>43894</v>
      </c>
      <c r="C32" s="83"/>
      <c r="D32" s="83"/>
      <c r="E32" s="83"/>
      <c r="F32" s="83"/>
      <c r="G32" s="7"/>
      <c r="H32" s="202"/>
      <c r="I32" s="202"/>
      <c r="J32" s="202"/>
      <c r="K32" s="118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18"/>
    </row>
    <row r="34" spans="1:11" ht="13.5" thickBot="1" x14ac:dyDescent="0.25">
      <c r="A34" s="195"/>
      <c r="B34" s="82">
        <f>B32+1</f>
        <v>43895</v>
      </c>
      <c r="C34" s="83"/>
      <c r="D34" s="83"/>
      <c r="E34" s="83"/>
      <c r="F34" s="83"/>
      <c r="G34" s="7"/>
      <c r="H34" s="202"/>
      <c r="I34" s="202"/>
      <c r="J34" s="202"/>
      <c r="K34" s="118"/>
    </row>
    <row r="35" spans="1:11" x14ac:dyDescent="0.2">
      <c r="A35" s="195"/>
      <c r="B35" s="117" t="s">
        <v>20</v>
      </c>
      <c r="C35" s="97"/>
      <c r="D35" s="97"/>
      <c r="E35" s="97"/>
      <c r="F35" s="97"/>
      <c r="G35" s="6"/>
      <c r="H35" s="227"/>
      <c r="I35" s="227"/>
      <c r="J35" s="227"/>
      <c r="K35" s="118"/>
    </row>
    <row r="36" spans="1:11" ht="13.5" thickBot="1" x14ac:dyDescent="0.25">
      <c r="A36" s="195"/>
      <c r="B36" s="82">
        <f>B34+1</f>
        <v>43896</v>
      </c>
      <c r="C36" s="83"/>
      <c r="D36" s="83"/>
      <c r="E36" s="83"/>
      <c r="F36" s="83"/>
      <c r="G36" s="7"/>
      <c r="H36" s="202"/>
      <c r="I36" s="202"/>
      <c r="J36" s="202"/>
      <c r="K36" s="118"/>
    </row>
    <row r="37" spans="1:11" x14ac:dyDescent="0.2">
      <c r="A37" s="195"/>
      <c r="B37" s="130" t="s">
        <v>21</v>
      </c>
      <c r="C37" s="131"/>
      <c r="D37" s="131"/>
      <c r="E37" s="131"/>
      <c r="F37" s="131"/>
      <c r="G37" s="132"/>
      <c r="H37" s="218"/>
      <c r="I37" s="218"/>
      <c r="J37" s="218"/>
      <c r="K37" s="118"/>
    </row>
    <row r="38" spans="1:11" ht="13.5" thickBot="1" x14ac:dyDescent="0.25">
      <c r="A38" s="195"/>
      <c r="B38" s="133">
        <f>B36+1</f>
        <v>43897</v>
      </c>
      <c r="C38" s="134"/>
      <c r="D38" s="134"/>
      <c r="E38" s="134"/>
      <c r="F38" s="134"/>
      <c r="G38" s="135"/>
      <c r="H38" s="219"/>
      <c r="I38" s="219"/>
      <c r="J38" s="219"/>
      <c r="K38" s="118"/>
    </row>
    <row r="39" spans="1:11" x14ac:dyDescent="0.2">
      <c r="A39" s="195"/>
      <c r="B39" s="130" t="s">
        <v>22</v>
      </c>
      <c r="C39" s="131"/>
      <c r="D39" s="131"/>
      <c r="E39" s="131"/>
      <c r="F39" s="131"/>
      <c r="G39" s="132"/>
      <c r="H39" s="218"/>
      <c r="I39" s="218"/>
      <c r="J39" s="218"/>
      <c r="K39" s="118"/>
    </row>
    <row r="40" spans="1:11" ht="13.5" thickBot="1" x14ac:dyDescent="0.25">
      <c r="A40" s="196"/>
      <c r="B40" s="133">
        <f>B38+1</f>
        <v>43898</v>
      </c>
      <c r="C40" s="134"/>
      <c r="D40" s="134"/>
      <c r="E40" s="134"/>
      <c r="F40" s="134"/>
      <c r="G40" s="135"/>
      <c r="H40" s="219"/>
      <c r="I40" s="219"/>
      <c r="J40" s="219"/>
      <c r="K40" s="118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121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49"/>
  <sheetViews>
    <sheetView showGridLines="0" zoomScale="65" zoomScaleNormal="65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3.1406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43899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43912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73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SUM('Feb24-Mar8'!B40+1)</f>
        <v>43899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43900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43901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43902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43903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43904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43905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ht="12.75" customHeight="1" x14ac:dyDescent="0.2">
      <c r="A27" s="194" t="s">
        <v>74</v>
      </c>
      <c r="B27" s="169" t="s">
        <v>23</v>
      </c>
      <c r="C27" s="170"/>
      <c r="D27" s="170"/>
      <c r="E27" s="170"/>
      <c r="F27" s="170"/>
      <c r="G27" s="171"/>
      <c r="H27" s="228"/>
      <c r="I27" s="228"/>
      <c r="J27" s="228"/>
      <c r="K27" s="119"/>
    </row>
    <row r="28" spans="1:11" ht="13.5" customHeight="1" thickBot="1" x14ac:dyDescent="0.25">
      <c r="A28" s="195"/>
      <c r="B28" s="172">
        <f>B24+1</f>
        <v>43906</v>
      </c>
      <c r="C28" s="173"/>
      <c r="D28" s="173"/>
      <c r="E28" s="173"/>
      <c r="F28" s="173"/>
      <c r="G28" s="154"/>
      <c r="H28" s="231"/>
      <c r="I28" s="231"/>
      <c r="J28" s="229"/>
      <c r="K28" s="119"/>
    </row>
    <row r="29" spans="1:11" ht="12.75" customHeight="1" x14ac:dyDescent="0.2">
      <c r="A29" s="195"/>
      <c r="B29" s="169" t="s">
        <v>24</v>
      </c>
      <c r="C29" s="170"/>
      <c r="D29" s="170"/>
      <c r="E29" s="170"/>
      <c r="F29" s="170"/>
      <c r="G29" s="171"/>
      <c r="H29" s="230"/>
      <c r="I29" s="230"/>
      <c r="J29" s="228"/>
      <c r="K29" s="119"/>
    </row>
    <row r="30" spans="1:11" ht="13.5" customHeight="1" thickBot="1" x14ac:dyDescent="0.25">
      <c r="A30" s="195"/>
      <c r="B30" s="172">
        <f>B28+1</f>
        <v>43907</v>
      </c>
      <c r="C30" s="173"/>
      <c r="D30" s="173"/>
      <c r="E30" s="173"/>
      <c r="F30" s="173"/>
      <c r="G30" s="154"/>
      <c r="H30" s="231"/>
      <c r="I30" s="231"/>
      <c r="J30" s="229"/>
      <c r="K30" s="232" t="s">
        <v>97</v>
      </c>
    </row>
    <row r="31" spans="1:11" ht="12.75" customHeight="1" x14ac:dyDescent="0.2">
      <c r="A31" s="195"/>
      <c r="B31" s="174" t="s">
        <v>25</v>
      </c>
      <c r="C31" s="175"/>
      <c r="D31" s="175"/>
      <c r="E31" s="175"/>
      <c r="F31" s="175"/>
      <c r="G31" s="171"/>
      <c r="H31" s="230"/>
      <c r="I31" s="230"/>
      <c r="J31" s="230"/>
      <c r="K31" s="233"/>
    </row>
    <row r="32" spans="1:11" ht="13.5" customHeight="1" thickBot="1" x14ac:dyDescent="0.25">
      <c r="A32" s="195"/>
      <c r="B32" s="172">
        <f>B30+1</f>
        <v>43908</v>
      </c>
      <c r="C32" s="173"/>
      <c r="D32" s="173"/>
      <c r="E32" s="173"/>
      <c r="F32" s="173"/>
      <c r="G32" s="154"/>
      <c r="H32" s="231"/>
      <c r="I32" s="231"/>
      <c r="J32" s="229"/>
      <c r="K32" s="233"/>
    </row>
    <row r="33" spans="1:11" ht="12.75" customHeight="1" x14ac:dyDescent="0.2">
      <c r="A33" s="195"/>
      <c r="B33" s="174" t="s">
        <v>26</v>
      </c>
      <c r="C33" s="175"/>
      <c r="D33" s="175"/>
      <c r="E33" s="175"/>
      <c r="F33" s="175"/>
      <c r="G33" s="171"/>
      <c r="H33" s="230"/>
      <c r="I33" s="230"/>
      <c r="J33" s="230"/>
      <c r="K33" s="234"/>
    </row>
    <row r="34" spans="1:11" ht="13.5" customHeight="1" thickBot="1" x14ac:dyDescent="0.25">
      <c r="A34" s="195"/>
      <c r="B34" s="172">
        <f>B32+1</f>
        <v>43909</v>
      </c>
      <c r="C34" s="173"/>
      <c r="D34" s="173"/>
      <c r="E34" s="173"/>
      <c r="F34" s="173"/>
      <c r="G34" s="154"/>
      <c r="H34" s="231"/>
      <c r="I34" s="231"/>
      <c r="J34" s="229"/>
      <c r="K34" s="119"/>
    </row>
    <row r="35" spans="1:11" ht="12.75" customHeight="1" x14ac:dyDescent="0.2">
      <c r="A35" s="195"/>
      <c r="B35" s="169" t="s">
        <v>20</v>
      </c>
      <c r="C35" s="170"/>
      <c r="D35" s="170"/>
      <c r="E35" s="170"/>
      <c r="F35" s="170"/>
      <c r="G35" s="171"/>
      <c r="H35" s="230"/>
      <c r="I35" s="230"/>
      <c r="J35" s="228"/>
      <c r="K35" s="119"/>
    </row>
    <row r="36" spans="1:11" ht="13.5" customHeight="1" thickBot="1" x14ac:dyDescent="0.25">
      <c r="A36" s="195"/>
      <c r="B36" s="172">
        <f>B34+1</f>
        <v>43910</v>
      </c>
      <c r="C36" s="173"/>
      <c r="D36" s="173"/>
      <c r="E36" s="173"/>
      <c r="F36" s="173"/>
      <c r="G36" s="154"/>
      <c r="H36" s="231"/>
      <c r="I36" s="231"/>
      <c r="J36" s="229"/>
      <c r="K36" s="119"/>
    </row>
    <row r="37" spans="1:11" x14ac:dyDescent="0.2">
      <c r="A37" s="195"/>
      <c r="B37" s="130" t="s">
        <v>21</v>
      </c>
      <c r="C37" s="131"/>
      <c r="D37" s="85"/>
      <c r="E37" s="85"/>
      <c r="F37" s="85"/>
      <c r="G37" s="4"/>
      <c r="H37" s="211"/>
      <c r="I37" s="211"/>
      <c r="J37" s="211"/>
      <c r="K37" s="119"/>
    </row>
    <row r="38" spans="1:11" ht="13.5" thickBot="1" x14ac:dyDescent="0.25">
      <c r="A38" s="195"/>
      <c r="B38" s="133">
        <f>B36+1</f>
        <v>43911</v>
      </c>
      <c r="C38" s="75"/>
      <c r="D38" s="75"/>
      <c r="E38" s="75"/>
      <c r="F38" s="75"/>
      <c r="G38" s="5"/>
      <c r="H38" s="212"/>
      <c r="I38" s="212"/>
      <c r="J38" s="212"/>
      <c r="K38" s="119"/>
    </row>
    <row r="39" spans="1:11" x14ac:dyDescent="0.2">
      <c r="A39" s="195"/>
      <c r="B39" s="130" t="s">
        <v>22</v>
      </c>
      <c r="C39" s="85"/>
      <c r="D39" s="85"/>
      <c r="E39" s="85"/>
      <c r="F39" s="85"/>
      <c r="G39" s="4"/>
      <c r="H39" s="211"/>
      <c r="I39" s="211"/>
      <c r="J39" s="211"/>
      <c r="K39" s="119"/>
    </row>
    <row r="40" spans="1:11" ht="13.5" thickBot="1" x14ac:dyDescent="0.25">
      <c r="A40" s="196"/>
      <c r="B40" s="133">
        <f>B38+1</f>
        <v>43912</v>
      </c>
      <c r="C40" s="75"/>
      <c r="D40" s="75"/>
      <c r="E40" s="75"/>
      <c r="F40" s="75"/>
      <c r="G40" s="5"/>
      <c r="H40" s="212"/>
      <c r="I40" s="212"/>
      <c r="J40" s="212"/>
      <c r="K40" s="119"/>
    </row>
    <row r="41" spans="1:11" ht="13.5" thickBot="1" x14ac:dyDescent="0.25">
      <c r="A41" s="30"/>
      <c r="B41" s="145" t="s">
        <v>28</v>
      </c>
      <c r="C41" s="146"/>
      <c r="D41" s="147"/>
      <c r="E41" s="147"/>
      <c r="F41" s="147"/>
      <c r="G41" s="148"/>
      <c r="H41" s="112">
        <f>SUM(H27:H40)</f>
        <v>0</v>
      </c>
      <c r="I41" s="112">
        <f>SUM(I27:I40)</f>
        <v>0</v>
      </c>
      <c r="J41" s="112">
        <f>SUM(J27:J40)</f>
        <v>0</v>
      </c>
      <c r="K41" s="144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122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8">
    <mergeCell ref="K30:K33"/>
    <mergeCell ref="I27:I28"/>
    <mergeCell ref="H37:H38"/>
    <mergeCell ref="I37:I38"/>
    <mergeCell ref="J37:J38"/>
    <mergeCell ref="H31:H32"/>
    <mergeCell ref="H33:H34"/>
    <mergeCell ref="I33:I34"/>
    <mergeCell ref="J33:J34"/>
    <mergeCell ref="I31:I32"/>
    <mergeCell ref="J31:J32"/>
    <mergeCell ref="I39:I40"/>
    <mergeCell ref="J39:J40"/>
    <mergeCell ref="H35:H36"/>
    <mergeCell ref="I35:I36"/>
    <mergeCell ref="J35:J36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H39:H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49"/>
  <sheetViews>
    <sheetView showGridLines="0" zoomScale="65" zoomScaleNormal="65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4.285156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43913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SUM(B24)</f>
        <v>43919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75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SUM('Mar9-22'!B40+1)</f>
        <v>43913</v>
      </c>
      <c r="C12" s="83"/>
      <c r="D12" s="83"/>
      <c r="E12" s="83"/>
      <c r="F12" s="83"/>
      <c r="G12" s="99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43914</v>
      </c>
      <c r="C14" s="83"/>
      <c r="D14" s="83"/>
      <c r="E14" s="83"/>
      <c r="F14" s="83"/>
      <c r="G14" s="7"/>
      <c r="H14" s="200"/>
      <c r="I14" s="200"/>
      <c r="J14" s="200"/>
      <c r="K14" s="93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43915</v>
      </c>
      <c r="C16" s="83"/>
      <c r="D16" s="83"/>
      <c r="E16" s="83"/>
      <c r="F16" s="83"/>
      <c r="G16" s="7"/>
      <c r="H16" s="202"/>
      <c r="I16" s="202"/>
      <c r="J16" s="202"/>
      <c r="K16" s="95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43916</v>
      </c>
      <c r="C18" s="83"/>
      <c r="D18" s="83"/>
      <c r="E18" s="83"/>
      <c r="F18" s="83"/>
      <c r="G18" s="7"/>
      <c r="H18" s="202"/>
      <c r="I18" s="202"/>
      <c r="J18" s="202"/>
      <c r="K18" s="95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43917</v>
      </c>
      <c r="C20" s="83"/>
      <c r="D20" s="83"/>
      <c r="E20" s="83"/>
      <c r="F20" s="83"/>
      <c r="G20" s="7"/>
      <c r="H20" s="200"/>
      <c r="I20" s="200"/>
      <c r="J20" s="200"/>
      <c r="K20" s="95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43918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43919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235" t="s">
        <v>96</v>
      </c>
      <c r="B27" s="120"/>
      <c r="C27" s="121"/>
      <c r="D27" s="121"/>
      <c r="E27" s="121"/>
      <c r="F27" s="121"/>
      <c r="G27" s="143"/>
      <c r="H27" s="224"/>
      <c r="I27" s="224"/>
      <c r="J27" s="224"/>
      <c r="K27" s="123"/>
    </row>
    <row r="28" spans="1:11" ht="13.5" thickBot="1" x14ac:dyDescent="0.25">
      <c r="A28" s="236"/>
      <c r="B28" s="124"/>
      <c r="C28" s="125"/>
      <c r="D28" s="125"/>
      <c r="E28" s="125"/>
      <c r="F28" s="125"/>
      <c r="G28" s="136"/>
      <c r="H28" s="225"/>
      <c r="I28" s="225"/>
      <c r="J28" s="225"/>
      <c r="K28" s="129"/>
    </row>
    <row r="29" spans="1:11" x14ac:dyDescent="0.2">
      <c r="A29" s="236"/>
      <c r="B29" s="120"/>
      <c r="C29" s="121"/>
      <c r="D29" s="121"/>
      <c r="E29" s="121"/>
      <c r="F29" s="121"/>
      <c r="G29" s="122"/>
      <c r="H29" s="224"/>
      <c r="I29" s="224"/>
      <c r="J29" s="224"/>
      <c r="K29" s="123"/>
    </row>
    <row r="30" spans="1:11" ht="13.5" thickBot="1" x14ac:dyDescent="0.25">
      <c r="A30" s="236"/>
      <c r="B30" s="124"/>
      <c r="C30" s="125"/>
      <c r="D30" s="125"/>
      <c r="E30" s="125"/>
      <c r="F30" s="125"/>
      <c r="G30" s="126"/>
      <c r="H30" s="225"/>
      <c r="I30" s="225"/>
      <c r="J30" s="225"/>
      <c r="K30" s="123"/>
    </row>
    <row r="31" spans="1:11" x14ac:dyDescent="0.2">
      <c r="A31" s="236"/>
      <c r="B31" s="127"/>
      <c r="C31" s="128"/>
      <c r="D31" s="128"/>
      <c r="E31" s="128"/>
      <c r="F31" s="128"/>
      <c r="G31" s="122"/>
      <c r="H31" s="226"/>
      <c r="I31" s="226"/>
      <c r="J31" s="226"/>
      <c r="K31" s="123"/>
    </row>
    <row r="32" spans="1:11" ht="13.5" thickBot="1" x14ac:dyDescent="0.25">
      <c r="A32" s="236"/>
      <c r="B32" s="124"/>
      <c r="C32" s="125"/>
      <c r="D32" s="125"/>
      <c r="E32" s="125"/>
      <c r="F32" s="125"/>
      <c r="G32" s="136"/>
      <c r="H32" s="225"/>
      <c r="I32" s="225"/>
      <c r="J32" s="225"/>
      <c r="K32" s="123"/>
    </row>
    <row r="33" spans="1:11" x14ac:dyDescent="0.2">
      <c r="A33" s="236"/>
      <c r="B33" s="127"/>
      <c r="C33" s="128"/>
      <c r="D33" s="128"/>
      <c r="E33" s="128"/>
      <c r="F33" s="128"/>
      <c r="G33" s="122"/>
      <c r="H33" s="226"/>
      <c r="I33" s="226"/>
      <c r="J33" s="226"/>
      <c r="K33" s="123"/>
    </row>
    <row r="34" spans="1:11" ht="13.5" thickBot="1" x14ac:dyDescent="0.25">
      <c r="A34" s="236"/>
      <c r="B34" s="124"/>
      <c r="C34" s="125"/>
      <c r="D34" s="125"/>
      <c r="E34" s="125"/>
      <c r="F34" s="125"/>
      <c r="G34" s="136"/>
      <c r="H34" s="225"/>
      <c r="I34" s="225"/>
      <c r="J34" s="225"/>
      <c r="K34" s="129"/>
    </row>
    <row r="35" spans="1:11" x14ac:dyDescent="0.2">
      <c r="A35" s="236"/>
      <c r="B35" s="120"/>
      <c r="C35" s="121"/>
      <c r="D35" s="121"/>
      <c r="E35" s="121"/>
      <c r="F35" s="121"/>
      <c r="G35" s="122"/>
      <c r="H35" s="224"/>
      <c r="I35" s="224"/>
      <c r="J35" s="224"/>
      <c r="K35" s="123"/>
    </row>
    <row r="36" spans="1:11" ht="13.5" thickBot="1" x14ac:dyDescent="0.25">
      <c r="A36" s="236"/>
      <c r="B36" s="124"/>
      <c r="C36" s="125"/>
      <c r="D36" s="125"/>
      <c r="E36" s="125"/>
      <c r="F36" s="125"/>
      <c r="G36" s="136"/>
      <c r="H36" s="225"/>
      <c r="I36" s="225"/>
      <c r="J36" s="225"/>
      <c r="K36" s="129"/>
    </row>
    <row r="37" spans="1:11" x14ac:dyDescent="0.2">
      <c r="A37" s="236"/>
      <c r="B37" s="120"/>
      <c r="C37" s="121"/>
      <c r="D37" s="121"/>
      <c r="E37" s="121"/>
      <c r="F37" s="121"/>
      <c r="G37" s="122"/>
      <c r="H37" s="224"/>
      <c r="I37" s="224"/>
      <c r="J37" s="224"/>
      <c r="K37" s="123"/>
    </row>
    <row r="38" spans="1:11" ht="13.5" thickBot="1" x14ac:dyDescent="0.25">
      <c r="A38" s="236"/>
      <c r="B38" s="124"/>
      <c r="C38" s="125"/>
      <c r="D38" s="125"/>
      <c r="E38" s="125"/>
      <c r="F38" s="125"/>
      <c r="G38" s="126"/>
      <c r="H38" s="225"/>
      <c r="I38" s="225"/>
      <c r="J38" s="225"/>
      <c r="K38" s="123"/>
    </row>
    <row r="39" spans="1:11" x14ac:dyDescent="0.2">
      <c r="A39" s="236"/>
      <c r="B39" s="120"/>
      <c r="C39" s="121"/>
      <c r="D39" s="121"/>
      <c r="E39" s="121"/>
      <c r="F39" s="121"/>
      <c r="G39" s="122"/>
      <c r="H39" s="224"/>
      <c r="I39" s="224"/>
      <c r="J39" s="224"/>
      <c r="K39" s="123"/>
    </row>
    <row r="40" spans="1:11" ht="13.5" thickBot="1" x14ac:dyDescent="0.25">
      <c r="A40" s="237"/>
      <c r="B40" s="124"/>
      <c r="C40" s="125"/>
      <c r="D40" s="125"/>
      <c r="E40" s="125"/>
      <c r="F40" s="125"/>
      <c r="G40" s="126"/>
      <c r="H40" s="225"/>
      <c r="I40" s="225"/>
      <c r="J40" s="225"/>
      <c r="K40" s="123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122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43920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43933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76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SUM('Mar23-29'!B24+1)</f>
        <v>43920</v>
      </c>
      <c r="C12" s="83"/>
      <c r="D12" s="83"/>
      <c r="E12" s="83"/>
      <c r="F12" s="83"/>
      <c r="G12" s="102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43921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43922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43923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43924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43925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43926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77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43927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43928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43929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43930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43931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43932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43933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123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6" zoomScaleNormal="66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43934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43947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78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+'Mar30-Apr12'!B40+1</f>
        <v>43934</v>
      </c>
      <c r="C12" s="83"/>
      <c r="D12" s="83"/>
      <c r="E12" s="83"/>
      <c r="F12" s="83"/>
      <c r="G12" s="99"/>
      <c r="H12" s="200"/>
      <c r="I12" s="200"/>
      <c r="J12" s="200"/>
      <c r="K12" s="95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43935</v>
      </c>
      <c r="C14" s="83"/>
      <c r="D14" s="83"/>
      <c r="E14" s="83"/>
      <c r="F14" s="83"/>
      <c r="G14" s="7"/>
      <c r="H14" s="200"/>
      <c r="I14" s="200"/>
      <c r="J14" s="200"/>
      <c r="K14" s="95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43936</v>
      </c>
      <c r="C16" s="83"/>
      <c r="D16" s="83"/>
      <c r="E16" s="83"/>
      <c r="F16" s="83"/>
      <c r="G16" s="7"/>
      <c r="H16" s="202"/>
      <c r="I16" s="202"/>
      <c r="J16" s="202"/>
      <c r="K16" s="95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43937</v>
      </c>
      <c r="C18" s="83"/>
      <c r="D18" s="83"/>
      <c r="E18" s="83"/>
      <c r="F18" s="83"/>
      <c r="G18" s="7"/>
      <c r="H18" s="202"/>
      <c r="I18" s="202"/>
      <c r="J18" s="202"/>
      <c r="K18" s="93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43938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43939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43940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79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43941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43942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43943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43944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43945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43946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43947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125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43948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43961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80</v>
      </c>
      <c r="B11" s="41" t="s">
        <v>23</v>
      </c>
      <c r="C11" s="101"/>
      <c r="D11" s="101"/>
      <c r="E11" s="101"/>
      <c r="F11" s="101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+'Apr13-26'!B40+1</f>
        <v>43948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101"/>
      <c r="D13" s="101"/>
      <c r="E13" s="101"/>
      <c r="F13" s="101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43949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6"/>
      <c r="D15" s="86"/>
      <c r="E15" s="86"/>
      <c r="F15" s="86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43950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6"/>
      <c r="D17" s="86"/>
      <c r="E17" s="86"/>
      <c r="F17" s="86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43951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101"/>
      <c r="D19" s="101"/>
      <c r="E19" s="101"/>
      <c r="F19" s="101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43952</v>
      </c>
      <c r="C20" s="87"/>
      <c r="D20" s="87"/>
      <c r="E20" s="87"/>
      <c r="F20" s="87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8"/>
      <c r="D21" s="88"/>
      <c r="E21" s="88"/>
      <c r="F21" s="88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43953</v>
      </c>
      <c r="C22" s="89"/>
      <c r="D22" s="89"/>
      <c r="E22" s="89"/>
      <c r="F22" s="89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8"/>
      <c r="D23" s="88"/>
      <c r="E23" s="88"/>
      <c r="F23" s="88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43954</v>
      </c>
      <c r="C24" s="89"/>
      <c r="D24" s="89"/>
      <c r="E24" s="89"/>
      <c r="F24" s="89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90"/>
      <c r="D25" s="91"/>
      <c r="E25" s="91"/>
      <c r="F25" s="91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92"/>
      <c r="D26" s="92"/>
      <c r="E26" s="92"/>
      <c r="F26" s="92"/>
      <c r="G26" s="52"/>
      <c r="H26" s="52"/>
      <c r="I26" s="52"/>
      <c r="J26" s="52"/>
      <c r="K26" s="53"/>
    </row>
    <row r="27" spans="1:11" x14ac:dyDescent="0.2">
      <c r="A27" s="194" t="s">
        <v>81</v>
      </c>
      <c r="B27" s="41" t="s">
        <v>23</v>
      </c>
      <c r="C27" s="101"/>
      <c r="D27" s="101"/>
      <c r="E27" s="101"/>
      <c r="F27" s="101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43955</v>
      </c>
      <c r="C28" s="87"/>
      <c r="D28" s="87"/>
      <c r="E28" s="87"/>
      <c r="F28" s="87"/>
      <c r="G28" s="94"/>
      <c r="H28" s="200"/>
      <c r="I28" s="200"/>
      <c r="J28" s="200"/>
      <c r="K28" s="93"/>
    </row>
    <row r="29" spans="1:11" x14ac:dyDescent="0.2">
      <c r="A29" s="195"/>
      <c r="B29" s="41" t="s">
        <v>24</v>
      </c>
      <c r="C29" s="101"/>
      <c r="D29" s="101"/>
      <c r="E29" s="101"/>
      <c r="F29" s="101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43956</v>
      </c>
      <c r="C30" s="87"/>
      <c r="D30" s="87"/>
      <c r="E30" s="87"/>
      <c r="F30" s="87"/>
      <c r="G30" s="94"/>
      <c r="H30" s="200"/>
      <c r="I30" s="200"/>
      <c r="J30" s="200"/>
      <c r="K30" s="93"/>
    </row>
    <row r="31" spans="1:11" x14ac:dyDescent="0.2">
      <c r="A31" s="195"/>
      <c r="B31" s="80" t="s">
        <v>25</v>
      </c>
      <c r="C31" s="86"/>
      <c r="D31" s="86"/>
      <c r="E31" s="86"/>
      <c r="F31" s="86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43957</v>
      </c>
      <c r="C32" s="87"/>
      <c r="D32" s="87"/>
      <c r="E32" s="87"/>
      <c r="F32" s="87"/>
      <c r="G32" s="94"/>
      <c r="H32" s="202"/>
      <c r="I32" s="202"/>
      <c r="J32" s="202"/>
      <c r="K32" s="93"/>
    </row>
    <row r="33" spans="1:11" x14ac:dyDescent="0.2">
      <c r="A33" s="195"/>
      <c r="B33" s="80" t="s">
        <v>26</v>
      </c>
      <c r="C33" s="86"/>
      <c r="D33" s="86"/>
      <c r="E33" s="86"/>
      <c r="F33" s="86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43958</v>
      </c>
      <c r="C34" s="87"/>
      <c r="D34" s="87"/>
      <c r="E34" s="87"/>
      <c r="F34" s="87"/>
      <c r="G34" s="94"/>
      <c r="H34" s="202"/>
      <c r="I34" s="202"/>
      <c r="J34" s="202"/>
      <c r="K34" s="93"/>
    </row>
    <row r="35" spans="1:11" x14ac:dyDescent="0.2">
      <c r="A35" s="195"/>
      <c r="B35" s="41" t="s">
        <v>20</v>
      </c>
      <c r="C35" s="101"/>
      <c r="D35" s="101"/>
      <c r="E35" s="101"/>
      <c r="F35" s="101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43959</v>
      </c>
      <c r="C36" s="87"/>
      <c r="D36" s="87"/>
      <c r="E36" s="87"/>
      <c r="F36" s="87"/>
      <c r="G36" s="94"/>
      <c r="H36" s="200"/>
      <c r="I36" s="200"/>
      <c r="J36" s="200"/>
      <c r="K36" s="93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43960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43961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126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43962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43975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82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+'Apr27-May10'!B40+1</f>
        <v>43962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43963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43964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43965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43966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43967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43968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ht="13.5" thickBot="1" x14ac:dyDescent="0.25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83</v>
      </c>
      <c r="B27" s="41" t="s">
        <v>23</v>
      </c>
      <c r="C27" s="81"/>
      <c r="D27" s="81"/>
      <c r="E27" s="81"/>
      <c r="F27" s="81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43969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43970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43971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43972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43973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43974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43975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127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4" zoomScaleNormal="64" workbookViewId="0">
      <selection activeCell="I52" sqref="I52"/>
    </sheetView>
  </sheetViews>
  <sheetFormatPr defaultRowHeight="12.75" x14ac:dyDescent="0.2"/>
  <cols>
    <col min="1" max="1" width="10.7109375" style="11" customWidth="1"/>
    <col min="2" max="2" width="13.5703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43976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43989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95</v>
      </c>
      <c r="B11" s="41" t="s">
        <v>23</v>
      </c>
      <c r="C11" s="149"/>
      <c r="D11" s="149"/>
      <c r="E11" s="149"/>
      <c r="F11" s="149"/>
      <c r="G11" s="150"/>
      <c r="H11" s="220"/>
      <c r="I11" s="220"/>
      <c r="J11" s="220"/>
      <c r="K11" s="163"/>
    </row>
    <row r="12" spans="1:12" ht="13.5" thickBot="1" x14ac:dyDescent="0.25">
      <c r="A12" s="195"/>
      <c r="B12" s="42">
        <f>'May 11-24'!B40+1</f>
        <v>43976</v>
      </c>
      <c r="C12" s="151"/>
      <c r="D12" s="151"/>
      <c r="E12" s="151"/>
      <c r="F12" s="151"/>
      <c r="G12" s="164"/>
      <c r="H12" s="210"/>
      <c r="I12" s="210"/>
      <c r="J12" s="210"/>
      <c r="K12" s="167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43977</v>
      </c>
      <c r="C14" s="83"/>
      <c r="D14" s="83"/>
      <c r="E14" s="83"/>
      <c r="F14" s="83"/>
      <c r="G14" s="99"/>
      <c r="H14" s="200"/>
      <c r="I14" s="200"/>
      <c r="J14" s="200"/>
      <c r="K14" s="3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43978</v>
      </c>
      <c r="C16" s="83"/>
      <c r="D16" s="83"/>
      <c r="E16" s="83"/>
      <c r="F16" s="83"/>
      <c r="G16" s="99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43979</v>
      </c>
      <c r="C18" s="83"/>
      <c r="D18" s="83"/>
      <c r="E18" s="83"/>
      <c r="F18" s="83"/>
      <c r="G18" s="99"/>
      <c r="H18" s="202"/>
      <c r="I18" s="202"/>
      <c r="J18" s="202"/>
      <c r="K18" s="3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43980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43981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43982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84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43983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43984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43985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43986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43987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43988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43989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04">
        <f>SUM(H27:H40)</f>
        <v>0</v>
      </c>
      <c r="I41" s="104">
        <f>SUM(I27:I40)</f>
        <v>0</v>
      </c>
      <c r="J41" s="104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1"/>
      <c r="I42" s="111"/>
      <c r="J42" s="111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05">
        <f>SUM(H25+H41)</f>
        <v>0</v>
      </c>
      <c r="I43" s="105">
        <f>SUM(I25+I41)</f>
        <v>0</v>
      </c>
      <c r="J43" s="105">
        <f>SUM(J25+J41)</f>
        <v>0</v>
      </c>
      <c r="K43" s="182" t="s">
        <v>128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9:H40"/>
    <mergeCell ref="I39:I40"/>
    <mergeCell ref="J39:J40"/>
    <mergeCell ref="H35:H36"/>
    <mergeCell ref="I35:I36"/>
    <mergeCell ref="J35:J36"/>
    <mergeCell ref="H37:H38"/>
    <mergeCell ref="I37:I38"/>
    <mergeCell ref="J37:J38"/>
    <mergeCell ref="H23:H24"/>
    <mergeCell ref="I23:I24"/>
    <mergeCell ref="J23:J24"/>
    <mergeCell ref="A27:A40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19:H20"/>
    <mergeCell ref="I19:I20"/>
    <mergeCell ref="J19:J20"/>
    <mergeCell ref="H21:H22"/>
    <mergeCell ref="I21:I22"/>
    <mergeCell ref="J21:J22"/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</mergeCells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+'May25-Jun07'!B12+14</f>
        <v>43990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44003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85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+'May25-Jun07'!B40+1</f>
        <v>43990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43991</v>
      </c>
      <c r="C14" s="83"/>
      <c r="D14" s="83"/>
      <c r="E14" s="83"/>
      <c r="F14" s="83"/>
      <c r="G14" s="99"/>
      <c r="H14" s="200"/>
      <c r="I14" s="200"/>
      <c r="J14" s="200"/>
      <c r="K14" s="3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43992</v>
      </c>
      <c r="C16" s="83"/>
      <c r="D16" s="83"/>
      <c r="E16" s="83"/>
      <c r="F16" s="83"/>
      <c r="G16" s="99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43993</v>
      </c>
      <c r="C18" s="83"/>
      <c r="D18" s="83"/>
      <c r="E18" s="83"/>
      <c r="F18" s="83"/>
      <c r="G18" s="99"/>
      <c r="H18" s="202"/>
      <c r="I18" s="202"/>
      <c r="J18" s="202"/>
      <c r="K18" s="3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43994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43995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43996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86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43997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43998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43999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44000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44001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44002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44003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04">
        <f>SUM(H27:H40)</f>
        <v>0</v>
      </c>
      <c r="I41" s="104">
        <f>SUM(I27:I40)</f>
        <v>0</v>
      </c>
      <c r="J41" s="104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1"/>
      <c r="I42" s="111"/>
      <c r="J42" s="111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05">
        <f>SUM(H25+H41)</f>
        <v>0</v>
      </c>
      <c r="I43" s="105">
        <f>SUM(I25+I41)</f>
        <v>0</v>
      </c>
      <c r="J43" s="105">
        <f>SUM(J25+J41)</f>
        <v>0</v>
      </c>
      <c r="K43" s="182" t="s">
        <v>130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9:H40"/>
    <mergeCell ref="I39:I40"/>
    <mergeCell ref="J39:J40"/>
    <mergeCell ref="H35:H36"/>
    <mergeCell ref="I35:I36"/>
    <mergeCell ref="J35:J36"/>
    <mergeCell ref="H37:H38"/>
    <mergeCell ref="I37:I38"/>
    <mergeCell ref="J37:J38"/>
    <mergeCell ref="H23:H24"/>
    <mergeCell ref="I23:I24"/>
    <mergeCell ref="J23:J24"/>
    <mergeCell ref="A27:A40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19:H20"/>
    <mergeCell ref="I19:I20"/>
    <mergeCell ref="J19:J20"/>
    <mergeCell ref="H21:H22"/>
    <mergeCell ref="I21:I22"/>
    <mergeCell ref="J21:J22"/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</mergeCells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9"/>
  <sheetViews>
    <sheetView showGridLines="0" zoomScale="65" zoomScaleNormal="65" workbookViewId="0">
      <selection activeCell="G52" sqref="G52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44004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SUM(B24)+2</f>
        <v>44012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98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+'Jun 8-21'!B40+1</f>
        <v>44004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44005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44006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44007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44008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193" t="s">
        <v>21</v>
      </c>
      <c r="C21" s="131"/>
      <c r="D21" s="131"/>
      <c r="E21" s="131"/>
      <c r="F21" s="131"/>
      <c r="G21" s="132"/>
      <c r="H21" s="218"/>
      <c r="I21" s="218"/>
      <c r="J21" s="218"/>
      <c r="K21" s="1"/>
    </row>
    <row r="22" spans="1:11" ht="13.5" thickBot="1" x14ac:dyDescent="0.25">
      <c r="A22" s="195"/>
      <c r="B22" s="133">
        <f>+B20+1</f>
        <v>44009</v>
      </c>
      <c r="C22" s="134"/>
      <c r="D22" s="134"/>
      <c r="E22" s="134"/>
      <c r="F22" s="134"/>
      <c r="G22" s="135"/>
      <c r="H22" s="219"/>
      <c r="I22" s="219"/>
      <c r="J22" s="219"/>
      <c r="K22" s="1"/>
    </row>
    <row r="23" spans="1:11" x14ac:dyDescent="0.2">
      <c r="A23" s="195"/>
      <c r="B23" s="176" t="s">
        <v>22</v>
      </c>
      <c r="C23" s="177"/>
      <c r="D23" s="177"/>
      <c r="E23" s="177"/>
      <c r="F23" s="177"/>
      <c r="G23" s="178"/>
      <c r="H23" s="238"/>
      <c r="I23" s="238"/>
      <c r="J23" s="238"/>
      <c r="K23" s="118"/>
    </row>
    <row r="24" spans="1:11" ht="13.5" thickBot="1" x14ac:dyDescent="0.25">
      <c r="A24" s="196"/>
      <c r="B24" s="179">
        <f>+B22+1</f>
        <v>44010</v>
      </c>
      <c r="C24" s="180"/>
      <c r="D24" s="180"/>
      <c r="E24" s="180"/>
      <c r="F24" s="180"/>
      <c r="G24" s="181"/>
      <c r="H24" s="239"/>
      <c r="I24" s="239"/>
      <c r="J24" s="239"/>
      <c r="K24" s="118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96</v>
      </c>
      <c r="B27" s="117" t="s">
        <v>23</v>
      </c>
      <c r="C27" s="97"/>
      <c r="D27" s="97"/>
      <c r="E27" s="97"/>
      <c r="F27" s="97"/>
      <c r="G27" s="6"/>
      <c r="H27" s="227"/>
      <c r="I27" s="227"/>
      <c r="J27" s="227"/>
      <c r="K27" s="240"/>
    </row>
    <row r="28" spans="1:11" ht="13.5" thickBot="1" x14ac:dyDescent="0.25">
      <c r="A28" s="195"/>
      <c r="B28" s="82">
        <f>B24+1</f>
        <v>44011</v>
      </c>
      <c r="C28" s="83"/>
      <c r="D28" s="83"/>
      <c r="E28" s="83"/>
      <c r="F28" s="83"/>
      <c r="G28" s="7"/>
      <c r="H28" s="202"/>
      <c r="I28" s="202"/>
      <c r="J28" s="202"/>
      <c r="K28" s="241"/>
    </row>
    <row r="29" spans="1:11" x14ac:dyDescent="0.2">
      <c r="A29" s="195"/>
      <c r="B29" s="117" t="s">
        <v>24</v>
      </c>
      <c r="C29" s="97"/>
      <c r="D29" s="97"/>
      <c r="E29" s="97"/>
      <c r="F29" s="97"/>
      <c r="G29" s="6"/>
      <c r="H29" s="227"/>
      <c r="I29" s="227"/>
      <c r="J29" s="227"/>
      <c r="K29" s="241"/>
    </row>
    <row r="30" spans="1:11" ht="13.5" thickBot="1" x14ac:dyDescent="0.25">
      <c r="A30" s="195"/>
      <c r="B30" s="82">
        <f>B28+1</f>
        <v>44012</v>
      </c>
      <c r="C30" s="83"/>
      <c r="D30" s="83"/>
      <c r="E30" s="83"/>
      <c r="F30" s="83"/>
      <c r="G30" s="94"/>
      <c r="H30" s="202"/>
      <c r="I30" s="202"/>
      <c r="J30" s="202"/>
      <c r="K30" s="241"/>
    </row>
    <row r="31" spans="1:11" x14ac:dyDescent="0.2">
      <c r="A31" s="195"/>
      <c r="B31" s="127" t="s">
        <v>25</v>
      </c>
      <c r="C31" s="128"/>
      <c r="D31" s="128"/>
      <c r="E31" s="128"/>
      <c r="F31" s="128"/>
      <c r="G31" s="122"/>
      <c r="H31" s="226"/>
      <c r="I31" s="226"/>
      <c r="J31" s="226"/>
      <c r="K31" s="241"/>
    </row>
    <row r="32" spans="1:11" ht="13.5" thickBot="1" x14ac:dyDescent="0.25">
      <c r="A32" s="195"/>
      <c r="B32" s="124"/>
      <c r="C32" s="125"/>
      <c r="D32" s="125"/>
      <c r="E32" s="125"/>
      <c r="F32" s="125"/>
      <c r="G32" s="126"/>
      <c r="H32" s="225"/>
      <c r="I32" s="225"/>
      <c r="J32" s="225"/>
      <c r="K32" s="241"/>
    </row>
    <row r="33" spans="1:11" x14ac:dyDescent="0.2">
      <c r="A33" s="195"/>
      <c r="B33" s="127" t="s">
        <v>26</v>
      </c>
      <c r="C33" s="128"/>
      <c r="D33" s="128"/>
      <c r="E33" s="128"/>
      <c r="F33" s="128"/>
      <c r="G33" s="122"/>
      <c r="H33" s="226"/>
      <c r="I33" s="226"/>
      <c r="J33" s="226"/>
      <c r="K33" s="241"/>
    </row>
    <row r="34" spans="1:11" ht="13.5" thickBot="1" x14ac:dyDescent="0.25">
      <c r="A34" s="195"/>
      <c r="B34" s="124"/>
      <c r="C34" s="125"/>
      <c r="D34" s="125"/>
      <c r="E34" s="125"/>
      <c r="F34" s="125"/>
      <c r="G34" s="126"/>
      <c r="H34" s="225"/>
      <c r="I34" s="225"/>
      <c r="J34" s="225"/>
      <c r="K34" s="241"/>
    </row>
    <row r="35" spans="1:11" x14ac:dyDescent="0.2">
      <c r="A35" s="195"/>
      <c r="B35" s="120" t="s">
        <v>20</v>
      </c>
      <c r="C35" s="121"/>
      <c r="D35" s="121"/>
      <c r="E35" s="121"/>
      <c r="F35" s="121"/>
      <c r="G35" s="122"/>
      <c r="H35" s="224"/>
      <c r="I35" s="224"/>
      <c r="J35" s="224"/>
      <c r="K35" s="241"/>
    </row>
    <row r="36" spans="1:11" ht="13.5" thickBot="1" x14ac:dyDescent="0.25">
      <c r="A36" s="195"/>
      <c r="B36" s="124"/>
      <c r="C36" s="125"/>
      <c r="D36" s="125"/>
      <c r="E36" s="125"/>
      <c r="F36" s="125"/>
      <c r="G36" s="126"/>
      <c r="H36" s="225"/>
      <c r="I36" s="225"/>
      <c r="J36" s="225"/>
      <c r="K36" s="242"/>
    </row>
    <row r="37" spans="1:11" x14ac:dyDescent="0.2">
      <c r="A37" s="195"/>
      <c r="B37" s="120" t="s">
        <v>21</v>
      </c>
      <c r="C37" s="121"/>
      <c r="D37" s="121"/>
      <c r="E37" s="121"/>
      <c r="F37" s="121"/>
      <c r="G37" s="122"/>
      <c r="H37" s="224"/>
      <c r="I37" s="224"/>
      <c r="J37" s="224"/>
      <c r="K37" s="123"/>
    </row>
    <row r="38" spans="1:11" ht="13.5" thickBot="1" x14ac:dyDescent="0.25">
      <c r="A38" s="195"/>
      <c r="B38" s="124"/>
      <c r="C38" s="125"/>
      <c r="D38" s="125"/>
      <c r="E38" s="125"/>
      <c r="F38" s="125"/>
      <c r="G38" s="126"/>
      <c r="H38" s="225"/>
      <c r="I38" s="225"/>
      <c r="J38" s="225"/>
      <c r="K38" s="123"/>
    </row>
    <row r="39" spans="1:11" x14ac:dyDescent="0.2">
      <c r="A39" s="195"/>
      <c r="B39" s="120" t="s">
        <v>22</v>
      </c>
      <c r="C39" s="121"/>
      <c r="D39" s="121"/>
      <c r="E39" s="121"/>
      <c r="F39" s="121"/>
      <c r="G39" s="122"/>
      <c r="H39" s="224"/>
      <c r="I39" s="224"/>
      <c r="J39" s="224"/>
      <c r="K39" s="123"/>
    </row>
    <row r="40" spans="1:11" ht="13.5" thickBot="1" x14ac:dyDescent="0.25">
      <c r="A40" s="196"/>
      <c r="B40" s="124"/>
      <c r="C40" s="125"/>
      <c r="D40" s="125"/>
      <c r="E40" s="125"/>
      <c r="F40" s="125"/>
      <c r="G40" s="126"/>
      <c r="H40" s="225"/>
      <c r="I40" s="225"/>
      <c r="J40" s="225"/>
      <c r="K40" s="123"/>
    </row>
    <row r="41" spans="1:11" ht="13.5" thickBot="1" x14ac:dyDescent="0.25">
      <c r="A41" s="30"/>
      <c r="B41" s="137" t="s">
        <v>28</v>
      </c>
      <c r="C41" s="138"/>
      <c r="D41" s="139"/>
      <c r="E41" s="139"/>
      <c r="F41" s="139"/>
      <c r="G41" s="140"/>
      <c r="H41" s="141">
        <f>SUM(H27:H40)</f>
        <v>0</v>
      </c>
      <c r="I41" s="141">
        <f>SUM(I27:I40)</f>
        <v>0</v>
      </c>
      <c r="J41" s="141">
        <f>SUM(J27:J40)</f>
        <v>0</v>
      </c>
      <c r="K41" s="142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129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8">
    <mergeCell ref="K27:K36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23:H24"/>
    <mergeCell ref="I23:I24"/>
    <mergeCell ref="J23:J24"/>
    <mergeCell ref="A27:A40"/>
    <mergeCell ref="H27:H28"/>
    <mergeCell ref="I27:I28"/>
    <mergeCell ref="J27:J28"/>
    <mergeCell ref="H35:H36"/>
    <mergeCell ref="I35:I36"/>
    <mergeCell ref="J35:J36"/>
    <mergeCell ref="H37:H38"/>
    <mergeCell ref="I37:I38"/>
    <mergeCell ref="J37:J38"/>
    <mergeCell ref="H39:H40"/>
    <mergeCell ref="I39:I40"/>
    <mergeCell ref="J39:J40"/>
    <mergeCell ref="H19:H20"/>
    <mergeCell ref="I19:I20"/>
    <mergeCell ref="J19:J20"/>
    <mergeCell ref="H21:H22"/>
    <mergeCell ref="I21:I22"/>
    <mergeCell ref="J21:J22"/>
    <mergeCell ref="A1:K1"/>
    <mergeCell ref="E6:G7"/>
    <mergeCell ref="I9:J9"/>
    <mergeCell ref="A11:A24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</mergeCells>
  <printOptions horizontalCentered="1" verticalCentered="1"/>
  <pageMargins left="0.5" right="0.5" top="0.5" bottom="0.5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6" zoomScaleNormal="66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43661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43674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39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+'July 01-14'!B40+1</f>
        <v>43661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43662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43663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43664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43665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43666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43667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40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43668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43669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43670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43671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43672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43673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43674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105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="65" zoomScaleNormal="65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3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3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3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43675</v>
      </c>
      <c r="L3" s="11"/>
    </row>
    <row r="4" spans="1:13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43688</v>
      </c>
      <c r="L4" s="76"/>
    </row>
    <row r="5" spans="1:13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3" ht="16.5" customHeight="1" x14ac:dyDescent="0.2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13"/>
      <c r="M6" s="214"/>
    </row>
    <row r="7" spans="1:13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  <c r="L7" s="215"/>
      <c r="M7" s="214"/>
    </row>
    <row r="8" spans="1:13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  <c r="L8" s="215"/>
      <c r="M8" s="214"/>
    </row>
    <row r="9" spans="1:13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  <c r="L9" s="215"/>
      <c r="M9" s="214"/>
    </row>
    <row r="10" spans="1:13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  <c r="L10" s="215"/>
      <c r="M10" s="214"/>
    </row>
    <row r="11" spans="1:13" x14ac:dyDescent="0.2">
      <c r="A11" s="194" t="s">
        <v>41</v>
      </c>
      <c r="B11" s="41" t="s">
        <v>23</v>
      </c>
      <c r="C11" s="97"/>
      <c r="D11" s="97"/>
      <c r="E11" s="97"/>
      <c r="F11" s="97"/>
      <c r="G11" s="103"/>
      <c r="H11" s="199"/>
      <c r="I11" s="199"/>
      <c r="J11" s="199"/>
      <c r="K11" s="2"/>
    </row>
    <row r="12" spans="1:13" ht="13.5" thickBot="1" x14ac:dyDescent="0.25">
      <c r="A12" s="195"/>
      <c r="B12" s="42">
        <f>1+'July 15-28'!B40</f>
        <v>43675</v>
      </c>
      <c r="C12" s="116"/>
      <c r="D12" s="116"/>
      <c r="E12" s="116"/>
      <c r="F12" s="116"/>
      <c r="G12" s="99"/>
      <c r="H12" s="200"/>
      <c r="I12" s="200"/>
      <c r="J12" s="200"/>
      <c r="K12" s="3"/>
    </row>
    <row r="13" spans="1:13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3" ht="13.5" thickBot="1" x14ac:dyDescent="0.25">
      <c r="A14" s="195"/>
      <c r="B14" s="42">
        <f>+B12+1</f>
        <v>43676</v>
      </c>
      <c r="C14" s="116"/>
      <c r="D14" s="116"/>
      <c r="E14" s="116"/>
      <c r="F14" s="116"/>
      <c r="G14" s="7"/>
      <c r="H14" s="200"/>
      <c r="I14" s="200"/>
      <c r="J14" s="200"/>
      <c r="K14" s="1"/>
    </row>
    <row r="15" spans="1:13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3" ht="13.5" thickBot="1" x14ac:dyDescent="0.25">
      <c r="A16" s="195"/>
      <c r="B16" s="82">
        <f>+B14+1</f>
        <v>43677</v>
      </c>
      <c r="C16" s="116"/>
      <c r="D16" s="116"/>
      <c r="E16" s="116"/>
      <c r="F16" s="116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43678</v>
      </c>
      <c r="C18" s="116"/>
      <c r="D18" s="116"/>
      <c r="E18" s="116"/>
      <c r="F18" s="116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43679</v>
      </c>
      <c r="C20" s="116"/>
      <c r="D20" s="116"/>
      <c r="E20" s="116"/>
      <c r="F20" s="116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43680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43681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42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43682</v>
      </c>
      <c r="C28" s="116"/>
      <c r="D28" s="116"/>
      <c r="E28" s="116"/>
      <c r="F28" s="116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43683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43684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43685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43686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43687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43688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107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8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H23:H24"/>
    <mergeCell ref="I23:I24"/>
    <mergeCell ref="J23:J24"/>
    <mergeCell ref="J15:J16"/>
    <mergeCell ref="H19:H20"/>
    <mergeCell ref="I19:I20"/>
    <mergeCell ref="A27:A40"/>
    <mergeCell ref="I9:J9"/>
    <mergeCell ref="H11:H12"/>
    <mergeCell ref="I11:I12"/>
    <mergeCell ref="J11:J12"/>
    <mergeCell ref="J19:J20"/>
    <mergeCell ref="H21:H22"/>
    <mergeCell ref="I21:I22"/>
    <mergeCell ref="J21:J22"/>
    <mergeCell ref="J17:J18"/>
    <mergeCell ref="H29:H30"/>
    <mergeCell ref="I29:I30"/>
    <mergeCell ref="J29:J30"/>
    <mergeCell ref="H27:H28"/>
    <mergeCell ref="I27:I28"/>
    <mergeCell ref="J27:J28"/>
    <mergeCell ref="L6:M10"/>
    <mergeCell ref="H13:H14"/>
    <mergeCell ref="I13:I14"/>
    <mergeCell ref="H17:H18"/>
    <mergeCell ref="I17:I18"/>
    <mergeCell ref="I15:I16"/>
  </mergeCells>
  <phoneticPr fontId="0" type="noConversion"/>
  <printOptions horizontalCentered="1" verticalCentered="1"/>
  <pageMargins left="0.5" right="0.5" top="0.5" bottom="0.5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43689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43702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44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+'Jul 29-Aug11'!B40+1</f>
        <v>43689</v>
      </c>
      <c r="C12" s="83"/>
      <c r="D12" s="83"/>
      <c r="E12" s="83"/>
      <c r="F12" s="83"/>
      <c r="G12" s="102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43690</v>
      </c>
      <c r="C14" s="83"/>
      <c r="D14" s="83"/>
      <c r="E14" s="83"/>
      <c r="F14" s="83"/>
      <c r="G14" s="94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43691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43692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43693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43694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43695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43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43696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43697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43698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43699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43700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43701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43702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108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108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107" t="s">
        <v>92</v>
      </c>
      <c r="C46" s="71"/>
      <c r="D46" s="71"/>
      <c r="E46" s="109"/>
      <c r="F46" s="72"/>
      <c r="G46" s="107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70" zoomScaleNormal="70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43703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43716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46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SUM('Aug 12-25'!B40)+1</f>
        <v>43703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43704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43705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43706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43707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43708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43709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47</v>
      </c>
      <c r="B27" s="41" t="s">
        <v>23</v>
      </c>
      <c r="C27" s="158"/>
      <c r="D27" s="158"/>
      <c r="E27" s="158"/>
      <c r="F27" s="158"/>
      <c r="G27" s="160"/>
      <c r="H27" s="216"/>
      <c r="I27" s="216"/>
      <c r="J27" s="216"/>
      <c r="K27" s="162"/>
    </row>
    <row r="28" spans="1:11" ht="13.5" thickBot="1" x14ac:dyDescent="0.25">
      <c r="A28" s="195"/>
      <c r="B28" s="42">
        <f>+B24+1</f>
        <v>43710</v>
      </c>
      <c r="C28" s="159"/>
      <c r="D28" s="159"/>
      <c r="E28" s="159"/>
      <c r="F28" s="159"/>
      <c r="G28" s="161"/>
      <c r="H28" s="217"/>
      <c r="I28" s="217"/>
      <c r="J28" s="217"/>
      <c r="K28" s="162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43711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43712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43713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43714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43715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43716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109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5" zoomScaleNormal="65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43717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43730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48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+'Aug26-Sep08'!B40+1</f>
        <v>43717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43718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43719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43720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43721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43722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43723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49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43724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43725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43726</v>
      </c>
      <c r="C32" s="83"/>
      <c r="D32" s="83"/>
      <c r="E32" s="83"/>
      <c r="F32" s="83"/>
      <c r="G32" s="7"/>
      <c r="H32" s="202"/>
      <c r="I32" s="202"/>
      <c r="J32" s="202"/>
      <c r="K32" s="3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43727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9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43728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43729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43730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110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7" zoomScaleNormal="67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43731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43744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50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+'Sept 09-22'!B40+1</f>
        <v>43731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43732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43733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43734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43735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43736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43737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51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43738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43739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43740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9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43741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43742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43743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43744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111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H37:H38"/>
    <mergeCell ref="I37:I38"/>
    <mergeCell ref="J37:J38"/>
    <mergeCell ref="H39:H40"/>
    <mergeCell ref="I39:I40"/>
    <mergeCell ref="J39:J40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="66" zoomScaleNormal="66" workbookViewId="0">
      <selection activeCell="K43" sqref="K43"/>
    </sheetView>
  </sheetViews>
  <sheetFormatPr defaultRowHeight="12.75" x14ac:dyDescent="0.2"/>
  <cols>
    <col min="1" max="1" width="10.7109375" style="11" customWidth="1"/>
    <col min="2" max="2" width="12.42578125" style="11" customWidth="1"/>
    <col min="3" max="6" width="9.140625" style="11"/>
    <col min="7" max="7" width="10.5703125" style="11" customWidth="1"/>
    <col min="8" max="10" width="9.140625" style="11"/>
    <col min="11" max="11" width="55.140625" style="11" customWidth="1"/>
    <col min="12" max="12" width="11.42578125" style="11" bestFit="1" customWidth="1"/>
    <col min="13" max="16384" width="9.140625" style="11"/>
  </cols>
  <sheetData>
    <row r="1" spans="1:12" x14ac:dyDescent="0.2">
      <c r="A1" s="203" t="s">
        <v>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2" x14ac:dyDescent="0.2">
      <c r="A2" s="12"/>
      <c r="B2" s="13"/>
      <c r="C2" s="13"/>
      <c r="D2" s="13"/>
      <c r="E2" s="13"/>
      <c r="F2" s="13"/>
      <c r="G2" s="13" t="s">
        <v>36</v>
      </c>
      <c r="H2" s="14"/>
      <c r="I2" s="13"/>
      <c r="J2" s="13"/>
      <c r="K2" s="15"/>
    </row>
    <row r="3" spans="1:12" s="20" customFormat="1" ht="18.75" customHeight="1" x14ac:dyDescent="0.25">
      <c r="A3" s="16" t="s">
        <v>30</v>
      </c>
      <c r="B3" s="10"/>
      <c r="C3" s="8"/>
      <c r="D3" s="8"/>
      <c r="E3" s="8"/>
      <c r="F3" s="17"/>
      <c r="G3" s="18"/>
      <c r="H3" s="18"/>
      <c r="I3" s="18"/>
      <c r="J3" s="18" t="s">
        <v>33</v>
      </c>
      <c r="K3" s="19">
        <f>+B12</f>
        <v>43745</v>
      </c>
      <c r="L3" s="11"/>
    </row>
    <row r="4" spans="1:12" s="20" customFormat="1" ht="18.75" customHeight="1" x14ac:dyDescent="0.25">
      <c r="A4" s="16" t="s">
        <v>87</v>
      </c>
      <c r="B4" s="10"/>
      <c r="C4" s="9"/>
      <c r="D4" s="9"/>
      <c r="E4" s="9"/>
      <c r="F4" s="17"/>
      <c r="G4" s="18"/>
      <c r="H4" s="18"/>
      <c r="I4" s="18"/>
      <c r="J4" s="18" t="s">
        <v>34</v>
      </c>
      <c r="K4" s="19">
        <f>+B40</f>
        <v>43758</v>
      </c>
      <c r="L4" s="76"/>
    </row>
    <row r="5" spans="1:12" s="20" customFormat="1" ht="18.75" customHeight="1" x14ac:dyDescent="0.25">
      <c r="A5" s="16" t="s">
        <v>31</v>
      </c>
      <c r="B5" s="21"/>
      <c r="C5" s="9"/>
      <c r="D5" s="9"/>
      <c r="E5" s="9"/>
      <c r="F5" s="17"/>
      <c r="G5" s="18"/>
      <c r="H5" s="18"/>
      <c r="I5" s="18"/>
      <c r="J5" s="18"/>
      <c r="K5" s="22"/>
      <c r="L5" s="76"/>
    </row>
    <row r="6" spans="1:12" ht="16.5" customHeight="1" x14ac:dyDescent="0.25">
      <c r="A6" s="12"/>
      <c r="B6" s="13"/>
      <c r="C6" s="13"/>
      <c r="D6" s="13"/>
      <c r="E6" s="206" t="s">
        <v>0</v>
      </c>
      <c r="F6" s="207"/>
      <c r="G6" s="207"/>
      <c r="H6" s="13" t="s">
        <v>2</v>
      </c>
      <c r="I6" s="13"/>
      <c r="J6" s="13"/>
      <c r="K6" s="23"/>
      <c r="L6" s="20"/>
    </row>
    <row r="7" spans="1:12" x14ac:dyDescent="0.2">
      <c r="A7" s="12"/>
      <c r="B7" s="13"/>
      <c r="C7" s="13"/>
      <c r="D7" s="13"/>
      <c r="E7" s="208"/>
      <c r="F7" s="208"/>
      <c r="G7" s="208"/>
      <c r="H7" s="13" t="s">
        <v>3</v>
      </c>
      <c r="I7" s="13"/>
      <c r="J7" s="13"/>
      <c r="K7" s="23"/>
    </row>
    <row r="8" spans="1:12" x14ac:dyDescent="0.2">
      <c r="A8" s="24"/>
      <c r="B8" s="24"/>
      <c r="C8" s="25" t="s">
        <v>4</v>
      </c>
      <c r="D8" s="26"/>
      <c r="E8" s="25" t="s">
        <v>5</v>
      </c>
      <c r="F8" s="26"/>
      <c r="G8" s="27" t="s">
        <v>6</v>
      </c>
      <c r="H8" s="25" t="s">
        <v>7</v>
      </c>
      <c r="I8" s="25"/>
      <c r="J8" s="28"/>
      <c r="K8" s="29" t="s">
        <v>8</v>
      </c>
    </row>
    <row r="9" spans="1:12" x14ac:dyDescent="0.2">
      <c r="A9" s="30"/>
      <c r="B9" s="106" t="s">
        <v>99</v>
      </c>
      <c r="C9" s="32" t="s">
        <v>9</v>
      </c>
      <c r="D9" s="33"/>
      <c r="E9" s="32" t="s">
        <v>10</v>
      </c>
      <c r="F9" s="33"/>
      <c r="G9" s="31" t="s">
        <v>11</v>
      </c>
      <c r="H9" s="32"/>
      <c r="I9" s="197" t="s">
        <v>12</v>
      </c>
      <c r="J9" s="198"/>
      <c r="K9" s="34" t="s">
        <v>13</v>
      </c>
    </row>
    <row r="10" spans="1:12" x14ac:dyDescent="0.2">
      <c r="A10" s="35"/>
      <c r="B10" s="35" t="s">
        <v>1</v>
      </c>
      <c r="C10" s="36" t="s">
        <v>14</v>
      </c>
      <c r="D10" s="37" t="s">
        <v>15</v>
      </c>
      <c r="E10" s="36" t="s">
        <v>14</v>
      </c>
      <c r="F10" s="38" t="s">
        <v>15</v>
      </c>
      <c r="G10" s="39" t="s">
        <v>16</v>
      </c>
      <c r="H10" s="36" t="s">
        <v>17</v>
      </c>
      <c r="I10" s="36" t="s">
        <v>18</v>
      </c>
      <c r="J10" s="36" t="s">
        <v>19</v>
      </c>
      <c r="K10" s="40" t="s">
        <v>35</v>
      </c>
    </row>
    <row r="11" spans="1:12" x14ac:dyDescent="0.2">
      <c r="A11" s="194" t="s">
        <v>52</v>
      </c>
      <c r="B11" s="41" t="s">
        <v>23</v>
      </c>
      <c r="C11" s="97"/>
      <c r="D11" s="97"/>
      <c r="E11" s="97"/>
      <c r="F11" s="97"/>
      <c r="G11" s="98"/>
      <c r="H11" s="199"/>
      <c r="I11" s="199"/>
      <c r="J11" s="199"/>
      <c r="K11" s="2"/>
    </row>
    <row r="12" spans="1:12" ht="13.5" thickBot="1" x14ac:dyDescent="0.25">
      <c r="A12" s="195"/>
      <c r="B12" s="42">
        <f>+'Sept23-Oct06'!B40+1</f>
        <v>43745</v>
      </c>
      <c r="C12" s="83"/>
      <c r="D12" s="83"/>
      <c r="E12" s="83"/>
      <c r="F12" s="83"/>
      <c r="G12" s="99"/>
      <c r="H12" s="200"/>
      <c r="I12" s="200"/>
      <c r="J12" s="200"/>
      <c r="K12" s="3"/>
    </row>
    <row r="13" spans="1:12" x14ac:dyDescent="0.2">
      <c r="A13" s="195"/>
      <c r="B13" s="41" t="s">
        <v>24</v>
      </c>
      <c r="C13" s="97"/>
      <c r="D13" s="97"/>
      <c r="E13" s="97"/>
      <c r="F13" s="97"/>
      <c r="G13" s="100"/>
      <c r="H13" s="199"/>
      <c r="I13" s="199"/>
      <c r="J13" s="199"/>
      <c r="K13" s="1"/>
    </row>
    <row r="14" spans="1:12" ht="13.5" thickBot="1" x14ac:dyDescent="0.25">
      <c r="A14" s="195"/>
      <c r="B14" s="42">
        <f>+B12+1</f>
        <v>43746</v>
      </c>
      <c r="C14" s="83"/>
      <c r="D14" s="83"/>
      <c r="E14" s="83"/>
      <c r="F14" s="83"/>
      <c r="G14" s="7"/>
      <c r="H14" s="200"/>
      <c r="I14" s="200"/>
      <c r="J14" s="200"/>
      <c r="K14" s="1"/>
    </row>
    <row r="15" spans="1:12" x14ac:dyDescent="0.2">
      <c r="A15" s="195"/>
      <c r="B15" s="80" t="s">
        <v>25</v>
      </c>
      <c r="C15" s="81"/>
      <c r="D15" s="81"/>
      <c r="E15" s="81"/>
      <c r="F15" s="81"/>
      <c r="G15" s="6"/>
      <c r="H15" s="201"/>
      <c r="I15" s="201"/>
      <c r="J15" s="201"/>
      <c r="K15" s="1"/>
    </row>
    <row r="16" spans="1:12" ht="13.5" thickBot="1" x14ac:dyDescent="0.25">
      <c r="A16" s="195"/>
      <c r="B16" s="82">
        <f>+B14+1</f>
        <v>43747</v>
      </c>
      <c r="C16" s="83"/>
      <c r="D16" s="83"/>
      <c r="E16" s="83"/>
      <c r="F16" s="83"/>
      <c r="G16" s="7"/>
      <c r="H16" s="202"/>
      <c r="I16" s="202"/>
      <c r="J16" s="202"/>
      <c r="K16" s="3"/>
    </row>
    <row r="17" spans="1:11" x14ac:dyDescent="0.2">
      <c r="A17" s="195"/>
      <c r="B17" s="80" t="s">
        <v>26</v>
      </c>
      <c r="C17" s="81"/>
      <c r="D17" s="81"/>
      <c r="E17" s="81"/>
      <c r="F17" s="81"/>
      <c r="G17" s="6"/>
      <c r="H17" s="201"/>
      <c r="I17" s="201"/>
      <c r="J17" s="201"/>
      <c r="K17" s="1"/>
    </row>
    <row r="18" spans="1:11" ht="13.5" thickBot="1" x14ac:dyDescent="0.25">
      <c r="A18" s="195"/>
      <c r="B18" s="82">
        <f>+B16+1</f>
        <v>43748</v>
      </c>
      <c r="C18" s="83"/>
      <c r="D18" s="83"/>
      <c r="E18" s="83"/>
      <c r="F18" s="83"/>
      <c r="G18" s="7"/>
      <c r="H18" s="202"/>
      <c r="I18" s="202"/>
      <c r="J18" s="202"/>
      <c r="K18" s="1"/>
    </row>
    <row r="19" spans="1:11" x14ac:dyDescent="0.2">
      <c r="A19" s="195"/>
      <c r="B19" s="41" t="s">
        <v>20</v>
      </c>
      <c r="C19" s="97"/>
      <c r="D19" s="97"/>
      <c r="E19" s="97"/>
      <c r="F19" s="97"/>
      <c r="G19" s="6"/>
      <c r="H19" s="199"/>
      <c r="I19" s="199"/>
      <c r="J19" s="199"/>
      <c r="K19" s="1"/>
    </row>
    <row r="20" spans="1:11" ht="13.5" thickBot="1" x14ac:dyDescent="0.25">
      <c r="A20" s="195"/>
      <c r="B20" s="42">
        <f>+B18+1</f>
        <v>43749</v>
      </c>
      <c r="C20" s="83"/>
      <c r="D20" s="83"/>
      <c r="E20" s="83"/>
      <c r="F20" s="83"/>
      <c r="G20" s="7"/>
      <c r="H20" s="200"/>
      <c r="I20" s="200"/>
      <c r="J20" s="200"/>
      <c r="K20" s="1"/>
    </row>
    <row r="21" spans="1:11" x14ac:dyDescent="0.2">
      <c r="A21" s="195"/>
      <c r="B21" s="84" t="s">
        <v>21</v>
      </c>
      <c r="C21" s="85"/>
      <c r="D21" s="85"/>
      <c r="E21" s="85"/>
      <c r="F21" s="85"/>
      <c r="G21" s="4"/>
      <c r="H21" s="211"/>
      <c r="I21" s="211"/>
      <c r="J21" s="211"/>
      <c r="K21" s="1"/>
    </row>
    <row r="22" spans="1:11" ht="13.5" thickBot="1" x14ac:dyDescent="0.25">
      <c r="A22" s="195"/>
      <c r="B22" s="43">
        <f>+B20+1</f>
        <v>43750</v>
      </c>
      <c r="C22" s="75"/>
      <c r="D22" s="75"/>
      <c r="E22" s="75"/>
      <c r="F22" s="75"/>
      <c r="G22" s="5"/>
      <c r="H22" s="212"/>
      <c r="I22" s="212"/>
      <c r="J22" s="212"/>
      <c r="K22" s="1"/>
    </row>
    <row r="23" spans="1:11" x14ac:dyDescent="0.2">
      <c r="A23" s="195"/>
      <c r="B23" s="84" t="s">
        <v>22</v>
      </c>
      <c r="C23" s="85"/>
      <c r="D23" s="85"/>
      <c r="E23" s="85"/>
      <c r="F23" s="85"/>
      <c r="G23" s="4"/>
      <c r="H23" s="211"/>
      <c r="I23" s="211"/>
      <c r="J23" s="211"/>
      <c r="K23" s="1"/>
    </row>
    <row r="24" spans="1:11" ht="13.5" thickBot="1" x14ac:dyDescent="0.25">
      <c r="A24" s="196"/>
      <c r="B24" s="43">
        <f>+B22+1</f>
        <v>43751</v>
      </c>
      <c r="C24" s="75"/>
      <c r="D24" s="75"/>
      <c r="E24" s="75"/>
      <c r="F24" s="75"/>
      <c r="G24" s="5"/>
      <c r="H24" s="212"/>
      <c r="I24" s="212"/>
      <c r="J24" s="212"/>
      <c r="K24" s="1"/>
    </row>
    <row r="25" spans="1:11" ht="13.5" thickBot="1" x14ac:dyDescent="0.25">
      <c r="A25" s="44"/>
      <c r="B25" s="45" t="s">
        <v>27</v>
      </c>
      <c r="C25" s="46"/>
      <c r="D25" s="47"/>
      <c r="E25" s="47"/>
      <c r="F25" s="47"/>
      <c r="G25" s="47"/>
      <c r="H25" s="104">
        <f>SUM(H11:H24)</f>
        <v>0</v>
      </c>
      <c r="I25" s="104">
        <f>SUM(I11:I24)</f>
        <v>0</v>
      </c>
      <c r="J25" s="104">
        <f>SUM(J11:J24)</f>
        <v>0</v>
      </c>
      <c r="K25" s="48"/>
    </row>
    <row r="26" spans="1:11" x14ac:dyDescent="0.2">
      <c r="A26" s="49"/>
      <c r="B26" s="50"/>
      <c r="C26" s="51"/>
      <c r="D26" s="51"/>
      <c r="E26" s="51"/>
      <c r="F26" s="51"/>
      <c r="G26" s="52"/>
      <c r="H26" s="52"/>
      <c r="I26" s="52"/>
      <c r="J26" s="52"/>
      <c r="K26" s="53"/>
    </row>
    <row r="27" spans="1:11" x14ac:dyDescent="0.2">
      <c r="A27" s="194" t="s">
        <v>53</v>
      </c>
      <c r="B27" s="41" t="s">
        <v>23</v>
      </c>
      <c r="C27" s="97"/>
      <c r="D27" s="97"/>
      <c r="E27" s="97"/>
      <c r="F27" s="97"/>
      <c r="G27" s="6"/>
      <c r="H27" s="199"/>
      <c r="I27" s="199"/>
      <c r="J27" s="199"/>
      <c r="K27" s="1"/>
    </row>
    <row r="28" spans="1:11" ht="13.5" thickBot="1" x14ac:dyDescent="0.25">
      <c r="A28" s="195"/>
      <c r="B28" s="42">
        <f>+B24+1</f>
        <v>43752</v>
      </c>
      <c r="C28" s="83"/>
      <c r="D28" s="83"/>
      <c r="E28" s="83"/>
      <c r="F28" s="83"/>
      <c r="G28" s="7"/>
      <c r="H28" s="200"/>
      <c r="I28" s="200"/>
      <c r="J28" s="200"/>
      <c r="K28" s="1"/>
    </row>
    <row r="29" spans="1:11" x14ac:dyDescent="0.2">
      <c r="A29" s="195"/>
      <c r="B29" s="41" t="s">
        <v>24</v>
      </c>
      <c r="C29" s="97"/>
      <c r="D29" s="97"/>
      <c r="E29" s="97"/>
      <c r="F29" s="97"/>
      <c r="G29" s="6"/>
      <c r="H29" s="199"/>
      <c r="I29" s="199"/>
      <c r="J29" s="199"/>
      <c r="K29" s="1"/>
    </row>
    <row r="30" spans="1:11" ht="13.5" thickBot="1" x14ac:dyDescent="0.25">
      <c r="A30" s="195"/>
      <c r="B30" s="42">
        <f>+B28+1</f>
        <v>43753</v>
      </c>
      <c r="C30" s="83"/>
      <c r="D30" s="83"/>
      <c r="E30" s="83"/>
      <c r="F30" s="83"/>
      <c r="G30" s="7"/>
      <c r="H30" s="200"/>
      <c r="I30" s="200"/>
      <c r="J30" s="200"/>
      <c r="K30" s="1"/>
    </row>
    <row r="31" spans="1:11" x14ac:dyDescent="0.2">
      <c r="A31" s="195"/>
      <c r="B31" s="80" t="s">
        <v>25</v>
      </c>
      <c r="C31" s="81"/>
      <c r="D31" s="81"/>
      <c r="E31" s="81"/>
      <c r="F31" s="81"/>
      <c r="G31" s="6"/>
      <c r="H31" s="201"/>
      <c r="I31" s="201"/>
      <c r="J31" s="201"/>
      <c r="K31" s="1"/>
    </row>
    <row r="32" spans="1:11" ht="13.5" thickBot="1" x14ac:dyDescent="0.25">
      <c r="A32" s="195"/>
      <c r="B32" s="82">
        <f>+B30+1</f>
        <v>43754</v>
      </c>
      <c r="C32" s="83"/>
      <c r="D32" s="83"/>
      <c r="E32" s="83"/>
      <c r="F32" s="83"/>
      <c r="G32" s="7"/>
      <c r="H32" s="202"/>
      <c r="I32" s="202"/>
      <c r="J32" s="202"/>
      <c r="K32" s="1"/>
    </row>
    <row r="33" spans="1:11" x14ac:dyDescent="0.2">
      <c r="A33" s="195"/>
      <c r="B33" s="80" t="s">
        <v>26</v>
      </c>
      <c r="C33" s="81"/>
      <c r="D33" s="81"/>
      <c r="E33" s="81"/>
      <c r="F33" s="81"/>
      <c r="G33" s="6"/>
      <c r="H33" s="201"/>
      <c r="I33" s="201"/>
      <c r="J33" s="201"/>
      <c r="K33" s="1"/>
    </row>
    <row r="34" spans="1:11" ht="13.5" thickBot="1" x14ac:dyDescent="0.25">
      <c r="A34" s="195"/>
      <c r="B34" s="82">
        <f>+B32+1</f>
        <v>43755</v>
      </c>
      <c r="C34" s="83"/>
      <c r="D34" s="83"/>
      <c r="E34" s="83"/>
      <c r="F34" s="83"/>
      <c r="G34" s="7"/>
      <c r="H34" s="202"/>
      <c r="I34" s="202"/>
      <c r="J34" s="202"/>
      <c r="K34" s="1"/>
    </row>
    <row r="35" spans="1:11" x14ac:dyDescent="0.2">
      <c r="A35" s="195"/>
      <c r="B35" s="41" t="s">
        <v>20</v>
      </c>
      <c r="C35" s="97"/>
      <c r="D35" s="97"/>
      <c r="E35" s="97"/>
      <c r="F35" s="97"/>
      <c r="G35" s="6"/>
      <c r="H35" s="199"/>
      <c r="I35" s="199"/>
      <c r="J35" s="199"/>
      <c r="K35" s="1"/>
    </row>
    <row r="36" spans="1:11" ht="13.5" thickBot="1" x14ac:dyDescent="0.25">
      <c r="A36" s="195"/>
      <c r="B36" s="42">
        <f>+B34+1</f>
        <v>43756</v>
      </c>
      <c r="C36" s="83"/>
      <c r="D36" s="83"/>
      <c r="E36" s="83"/>
      <c r="F36" s="83"/>
      <c r="G36" s="7"/>
      <c r="H36" s="200"/>
      <c r="I36" s="200"/>
      <c r="J36" s="200"/>
      <c r="K36" s="1"/>
    </row>
    <row r="37" spans="1:11" x14ac:dyDescent="0.2">
      <c r="A37" s="195"/>
      <c r="B37" s="84" t="s">
        <v>21</v>
      </c>
      <c r="C37" s="85"/>
      <c r="D37" s="85"/>
      <c r="E37" s="85"/>
      <c r="F37" s="85"/>
      <c r="G37" s="4"/>
      <c r="H37" s="211"/>
      <c r="I37" s="211"/>
      <c r="J37" s="211"/>
      <c r="K37" s="1"/>
    </row>
    <row r="38" spans="1:11" ht="13.5" thickBot="1" x14ac:dyDescent="0.25">
      <c r="A38" s="195"/>
      <c r="B38" s="43">
        <f>+B36+1</f>
        <v>43757</v>
      </c>
      <c r="C38" s="75"/>
      <c r="D38" s="75"/>
      <c r="E38" s="75"/>
      <c r="F38" s="75"/>
      <c r="G38" s="5"/>
      <c r="H38" s="212"/>
      <c r="I38" s="212"/>
      <c r="J38" s="212"/>
      <c r="K38" s="1"/>
    </row>
    <row r="39" spans="1:11" x14ac:dyDescent="0.2">
      <c r="A39" s="195"/>
      <c r="B39" s="84" t="s">
        <v>22</v>
      </c>
      <c r="C39" s="85"/>
      <c r="D39" s="85"/>
      <c r="E39" s="85"/>
      <c r="F39" s="85"/>
      <c r="G39" s="4"/>
      <c r="H39" s="211"/>
      <c r="I39" s="211"/>
      <c r="J39" s="211"/>
      <c r="K39" s="1"/>
    </row>
    <row r="40" spans="1:11" ht="13.5" thickBot="1" x14ac:dyDescent="0.25">
      <c r="A40" s="196"/>
      <c r="B40" s="43">
        <f>+B38+1</f>
        <v>43758</v>
      </c>
      <c r="C40" s="75"/>
      <c r="D40" s="75"/>
      <c r="E40" s="75"/>
      <c r="F40" s="75"/>
      <c r="G40" s="5"/>
      <c r="H40" s="212"/>
      <c r="I40" s="212"/>
      <c r="J40" s="212"/>
      <c r="K40" s="1"/>
    </row>
    <row r="41" spans="1:11" ht="13.5" thickBot="1" x14ac:dyDescent="0.25">
      <c r="A41" s="30"/>
      <c r="B41" s="45" t="s">
        <v>28</v>
      </c>
      <c r="C41" s="54"/>
      <c r="D41" s="47"/>
      <c r="E41" s="47"/>
      <c r="F41" s="47"/>
      <c r="G41" s="55"/>
      <c r="H41" s="112">
        <f>SUM(H27:H40)</f>
        <v>0</v>
      </c>
      <c r="I41" s="112">
        <f>SUM(I27:I40)</f>
        <v>0</v>
      </c>
      <c r="J41" s="112">
        <f>SUM(J27:J40)</f>
        <v>0</v>
      </c>
      <c r="K41" s="56"/>
    </row>
    <row r="42" spans="1:11" ht="13.5" thickBot="1" x14ac:dyDescent="0.25">
      <c r="A42" s="30"/>
      <c r="B42" s="57"/>
      <c r="C42" s="58"/>
      <c r="D42" s="58"/>
      <c r="E42" s="58"/>
      <c r="F42" s="58"/>
      <c r="G42" s="59"/>
      <c r="H42" s="113"/>
      <c r="I42" s="113"/>
      <c r="J42" s="113"/>
      <c r="K42" s="60"/>
    </row>
    <row r="43" spans="1:11" ht="14.25" thickTop="1" thickBot="1" x14ac:dyDescent="0.25">
      <c r="A43" s="35"/>
      <c r="B43" s="61" t="s">
        <v>29</v>
      </c>
      <c r="C43" s="62"/>
      <c r="D43" s="63"/>
      <c r="E43" s="63"/>
      <c r="F43" s="63"/>
      <c r="G43" s="64"/>
      <c r="H43" s="114">
        <f>SUM(H25+H41)</f>
        <v>0</v>
      </c>
      <c r="I43" s="114">
        <f>SUM(I25+I41)</f>
        <v>0</v>
      </c>
      <c r="J43" s="114">
        <f>SUM(J25+J41)</f>
        <v>0</v>
      </c>
      <c r="K43" s="182" t="s">
        <v>112</v>
      </c>
    </row>
    <row r="44" spans="1:11" ht="13.5" thickTop="1" x14ac:dyDescent="0.2">
      <c r="A44" s="12"/>
      <c r="B44" s="13"/>
      <c r="C44" s="13"/>
      <c r="D44" s="65"/>
      <c r="E44" s="13"/>
      <c r="F44" s="13"/>
      <c r="G44" s="13"/>
      <c r="H44" s="66"/>
      <c r="I44" s="13"/>
      <c r="J44" s="13"/>
      <c r="K44" s="23"/>
    </row>
    <row r="45" spans="1:11" ht="21" customHeight="1" x14ac:dyDescent="0.25">
      <c r="A45" s="67" t="s">
        <v>90</v>
      </c>
      <c r="B45" s="18" t="s">
        <v>91</v>
      </c>
      <c r="C45" s="18"/>
      <c r="D45" s="18"/>
      <c r="E45" s="18"/>
      <c r="F45" s="18"/>
      <c r="G45" s="18" t="s">
        <v>88</v>
      </c>
      <c r="H45" s="68"/>
      <c r="I45" s="13"/>
      <c r="J45" s="13"/>
      <c r="K45" s="23"/>
    </row>
    <row r="46" spans="1:11" ht="15.75" x14ac:dyDescent="0.25">
      <c r="A46" s="69"/>
      <c r="B46" s="70" t="s">
        <v>92</v>
      </c>
      <c r="C46" s="71"/>
      <c r="D46" s="71"/>
      <c r="E46" s="109"/>
      <c r="F46" s="72"/>
      <c r="G46" s="70" t="s">
        <v>89</v>
      </c>
      <c r="H46" s="72"/>
      <c r="I46" s="71"/>
      <c r="J46" s="71"/>
      <c r="K46" s="73"/>
    </row>
    <row r="47" spans="1:11" x14ac:dyDescent="0.2">
      <c r="A47" s="68"/>
      <c r="B47" s="68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10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</row>
  </sheetData>
  <mergeCells count="47">
    <mergeCell ref="H37:H38"/>
    <mergeCell ref="I37:I38"/>
    <mergeCell ref="J37:J38"/>
    <mergeCell ref="H39:H40"/>
    <mergeCell ref="I39:I40"/>
    <mergeCell ref="J39:J40"/>
    <mergeCell ref="H35:H36"/>
    <mergeCell ref="I35:I36"/>
    <mergeCell ref="J35:J36"/>
    <mergeCell ref="H31:H32"/>
    <mergeCell ref="H33:H34"/>
    <mergeCell ref="I33:I34"/>
    <mergeCell ref="J33:J34"/>
    <mergeCell ref="I31:I32"/>
    <mergeCell ref="J31:J32"/>
    <mergeCell ref="A1:K1"/>
    <mergeCell ref="E6:G7"/>
    <mergeCell ref="A11:A24"/>
    <mergeCell ref="J13:J14"/>
    <mergeCell ref="H15:H16"/>
    <mergeCell ref="I15:I16"/>
    <mergeCell ref="J15:J16"/>
    <mergeCell ref="H19:H20"/>
    <mergeCell ref="I19:I20"/>
    <mergeCell ref="J19:J20"/>
    <mergeCell ref="H21:H22"/>
    <mergeCell ref="I21:I22"/>
    <mergeCell ref="J21:J22"/>
    <mergeCell ref="H23:H24"/>
    <mergeCell ref="I23:I24"/>
    <mergeCell ref="J23:J24"/>
    <mergeCell ref="A27:A40"/>
    <mergeCell ref="I9:J9"/>
    <mergeCell ref="H11:H12"/>
    <mergeCell ref="I11:I12"/>
    <mergeCell ref="J11:J12"/>
    <mergeCell ref="H13:H14"/>
    <mergeCell ref="I13:I14"/>
    <mergeCell ref="H17:H18"/>
    <mergeCell ref="I17:I18"/>
    <mergeCell ref="J17:J18"/>
    <mergeCell ref="J27:J28"/>
    <mergeCell ref="H29:H30"/>
    <mergeCell ref="I29:I30"/>
    <mergeCell ref="J29:J30"/>
    <mergeCell ref="H27:H28"/>
    <mergeCell ref="I27:I28"/>
  </mergeCells>
  <phoneticPr fontId="0" type="noConversion"/>
  <printOptions horizontalCentered="1" verticalCentered="1"/>
  <pageMargins left="0.5" right="0.5" top="0.5" bottom="0.5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Intro</vt:lpstr>
      <vt:lpstr>July 01-14</vt:lpstr>
      <vt:lpstr>July 15-28</vt:lpstr>
      <vt:lpstr>Jul 29-Aug11</vt:lpstr>
      <vt:lpstr>Aug 12-25</vt:lpstr>
      <vt:lpstr>Aug26-Sep08</vt:lpstr>
      <vt:lpstr>Sept 09-22</vt:lpstr>
      <vt:lpstr>Sept23-Oct06</vt:lpstr>
      <vt:lpstr>Oct 07-20</vt:lpstr>
      <vt:lpstr>Oct21-Nov03</vt:lpstr>
      <vt:lpstr>Nov 4-17</vt:lpstr>
      <vt:lpstr>Nov18-Dec1</vt:lpstr>
      <vt:lpstr>Dec2-Dec8</vt:lpstr>
      <vt:lpstr>Dec9-Dec22</vt:lpstr>
      <vt:lpstr>Dec23-Dec29</vt:lpstr>
      <vt:lpstr>Dec30-Jan12</vt:lpstr>
      <vt:lpstr>Jan 13-26</vt:lpstr>
      <vt:lpstr>Jan27-Feb9</vt:lpstr>
      <vt:lpstr>Feb 10-23</vt:lpstr>
      <vt:lpstr>Feb24-Mar8</vt:lpstr>
      <vt:lpstr>Mar9-22</vt:lpstr>
      <vt:lpstr>Mar23-29</vt:lpstr>
      <vt:lpstr>Mar30-Apr12</vt:lpstr>
      <vt:lpstr>Apr13-26</vt:lpstr>
      <vt:lpstr>Apr27-May10</vt:lpstr>
      <vt:lpstr>May 11-24</vt:lpstr>
      <vt:lpstr>May25-Jun07</vt:lpstr>
      <vt:lpstr>Jun 8-21</vt:lpstr>
      <vt:lpstr>June22-Jun30</vt:lpstr>
      <vt:lpstr>Sheet1</vt:lpstr>
      <vt:lpstr>'Apr13-26'!Print_Area</vt:lpstr>
      <vt:lpstr>'Apr27-May10'!Print_Area</vt:lpstr>
      <vt:lpstr>'Aug 12-25'!Print_Area</vt:lpstr>
      <vt:lpstr>'Aug26-Sep08'!Print_Area</vt:lpstr>
      <vt:lpstr>'Dec23-Dec29'!Print_Area</vt:lpstr>
      <vt:lpstr>'Dec2-Dec8'!Print_Area</vt:lpstr>
      <vt:lpstr>'Dec30-Jan12'!Print_Area</vt:lpstr>
      <vt:lpstr>'Dec9-Dec22'!Print_Area</vt:lpstr>
      <vt:lpstr>'Feb 10-23'!Print_Area</vt:lpstr>
      <vt:lpstr>'Feb24-Mar8'!Print_Area</vt:lpstr>
      <vt:lpstr>'Jan 13-26'!Print_Area</vt:lpstr>
      <vt:lpstr>'Jan27-Feb9'!Print_Area</vt:lpstr>
      <vt:lpstr>'Jul 29-Aug11'!Print_Area</vt:lpstr>
      <vt:lpstr>'July 01-14'!Print_Area</vt:lpstr>
      <vt:lpstr>'July 15-28'!Print_Area</vt:lpstr>
      <vt:lpstr>'Jun 8-21'!Print_Area</vt:lpstr>
      <vt:lpstr>'June22-Jun30'!Print_Area</vt:lpstr>
      <vt:lpstr>'Mar23-29'!Print_Area</vt:lpstr>
      <vt:lpstr>'Mar30-Apr12'!Print_Area</vt:lpstr>
      <vt:lpstr>'Mar9-22'!Print_Area</vt:lpstr>
      <vt:lpstr>'May 11-24'!Print_Area</vt:lpstr>
      <vt:lpstr>'May25-Jun07'!Print_Area</vt:lpstr>
      <vt:lpstr>'Nov 4-17'!Print_Area</vt:lpstr>
      <vt:lpstr>'Nov18-Dec1'!Print_Area</vt:lpstr>
      <vt:lpstr>'Oct 07-20'!Print_Area</vt:lpstr>
      <vt:lpstr>'Oct21-Nov03'!Print_Area</vt:lpstr>
      <vt:lpstr>'Sept 09-22'!Print_Area</vt:lpstr>
      <vt:lpstr>'Sept23-Oct06'!Print_Area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Carmickle, Chris (Payroll)</dc:creator>
  <cp:lastModifiedBy>Auld, Constance C</cp:lastModifiedBy>
  <cp:lastPrinted>2011-07-20T11:13:52Z</cp:lastPrinted>
  <dcterms:created xsi:type="dcterms:W3CDTF">1997-08-08T15:42:09Z</dcterms:created>
  <dcterms:modified xsi:type="dcterms:W3CDTF">2019-05-16T16:08:06Z</dcterms:modified>
</cp:coreProperties>
</file>